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rboSSMSI\6-Communication\65- Publications\COLLECTIONS\Analyses et infos rapides\Interstats Analyse74 - Géographie de la délinquance à l'échelle communale en 2024\"/>
    </mc:Choice>
  </mc:AlternateContent>
  <bookViews>
    <workbookView xWindow="0" yWindow="0" windowWidth="13125" windowHeight="6105" activeTab="7"/>
  </bookViews>
  <sheets>
    <sheet name="lisez_moi" sheetId="1" r:id="rId1"/>
    <sheet name="Figure-1" sheetId="2" r:id="rId2"/>
    <sheet name="Figure-2" sheetId="3" r:id="rId3"/>
    <sheet name="Figure-3" sheetId="4" r:id="rId4"/>
    <sheet name="Figure E1-1" sheetId="5" r:id="rId5"/>
    <sheet name="Figure 4" sheetId="13" r:id="rId6"/>
    <sheet name="Figure 5" sheetId="9" r:id="rId7"/>
    <sheet name="Figure 6 " sheetId="10" r:id="rId8"/>
    <sheet name="Données complémentaires- 1" sheetId="6" r:id="rId9"/>
    <sheet name="Données complémentaires- 2" sheetId="7" r:id="rId10"/>
    <sheet name="Données complémentaires- 3" sheetId="8" r:id="rId11"/>
  </sheets>
  <calcPr calcId="162913"/>
</workbook>
</file>

<file path=xl/calcChain.xml><?xml version="1.0" encoding="utf-8"?>
<calcChain xmlns="http://schemas.openxmlformats.org/spreadsheetml/2006/main">
  <c r="A21" i="1" l="1"/>
  <c r="A20" i="1"/>
  <c r="A19" i="1"/>
  <c r="A15" i="1"/>
  <c r="A14" i="1"/>
  <c r="A13" i="1"/>
  <c r="A12" i="1"/>
</calcChain>
</file>

<file path=xl/sharedStrings.xml><?xml version="1.0" encoding="utf-8"?>
<sst xmlns="http://schemas.openxmlformats.org/spreadsheetml/2006/main" count="766" uniqueCount="136">
  <si>
    <t xml:space="preserve"> </t>
  </si>
  <si>
    <t>unité de compte</t>
  </si>
  <si>
    <t>France</t>
  </si>
  <si>
    <t>France métropolitaine</t>
  </si>
  <si>
    <t>DROM</t>
  </si>
  <si>
    <t>% DROM</t>
  </si>
  <si>
    <t>Coups et blessures volontaires sur personnes de 15 ans ou plus dans le cadre familial</t>
  </si>
  <si>
    <t>Victime</t>
  </si>
  <si>
    <t>Autres coups et blessures volontaires sur personnes de 15 ans ou plus</t>
  </si>
  <si>
    <t>Violences sexuelles</t>
  </si>
  <si>
    <t>Vols avec armes</t>
  </si>
  <si>
    <t>Infraction</t>
  </si>
  <si>
    <t>Vols violents sans arme</t>
  </si>
  <si>
    <t>Vols sans violence contre des personnes</t>
  </si>
  <si>
    <t>Victime entendue</t>
  </si>
  <si>
    <t>Cambriolages de logement</t>
  </si>
  <si>
    <t>Vols de véhicules</t>
  </si>
  <si>
    <t>Véhicule</t>
  </si>
  <si>
    <t>Vols dans les véhicules</t>
  </si>
  <si>
    <t>Vols d'accessoires sur véhicules</t>
  </si>
  <si>
    <t>Destructions et dégradations volontaires</t>
  </si>
  <si>
    <t>Usage de stupéfiants</t>
  </si>
  <si>
    <t>Mis en cause</t>
  </si>
  <si>
    <t>Trafic de stupéfiants</t>
  </si>
  <si>
    <t>Escroqueries et fraudes aux moyens de paiement</t>
  </si>
  <si>
    <t>Nombre de crimes et délits enregistrés par la police et la gendarmerie nationales en 2024</t>
  </si>
  <si>
    <t>Champ: France</t>
  </si>
  <si>
    <t>Source : SSMSI – Base statistique communale de la délinquance enregistrée par la police et la gendarmerie en  2024</t>
  </si>
  <si>
    <t>Atteinte</t>
  </si>
  <si>
    <t>20 %</t>
  </si>
  <si>
    <t>40 %</t>
  </si>
  <si>
    <t>50 %</t>
  </si>
  <si>
    <t>60 %</t>
  </si>
  <si>
    <t>80 %</t>
  </si>
  <si>
    <t>90 %</t>
  </si>
  <si>
    <t>99 %</t>
  </si>
  <si>
    <t>Population</t>
  </si>
  <si>
    <t>Proportion des communes</t>
  </si>
  <si>
    <t>Répartition de la population et des crimes et délits enregistrés par la police et la gendarmerie nationales entre les communes en 2024</t>
  </si>
  <si>
    <t xml:space="preserve"> Coups et blessures volontaires sur personnes de 15 ans ou plus dans le cadre familial</t>
  </si>
  <si>
    <t xml:space="preserve"> Autres coups et blessures volontaires sur personnes de 15 ans ou plus</t>
  </si>
  <si>
    <t xml:space="preserve"> Violences sexuelles</t>
  </si>
  <si>
    <t xml:space="preserve"> Vols avec armes</t>
  </si>
  <si>
    <t xml:space="preserve"> Vols violents sans arme</t>
  </si>
  <si>
    <t xml:space="preserve"> Vols sans violence contre des personnes</t>
  </si>
  <si>
    <t xml:space="preserve"> Cambriolages de logement</t>
  </si>
  <si>
    <t xml:space="preserve"> Vols de véhicules</t>
  </si>
  <si>
    <t xml:space="preserve"> Vols dans les véhicules</t>
  </si>
  <si>
    <t xml:space="preserve"> Vols d'accessoires sur véhicules</t>
  </si>
  <si>
    <t xml:space="preserve"> Destructions et dégradations volontaires</t>
  </si>
  <si>
    <t xml:space="preserve"> Usage de stupéfiants</t>
  </si>
  <si>
    <t xml:space="preserve"> Trafic de stupéfiants</t>
  </si>
  <si>
    <t xml:space="preserve"> Escroqueries et fraudes aux moyens de paiement</t>
  </si>
  <si>
    <t>0*</t>
  </si>
  <si>
    <t>0</t>
  </si>
  <si>
    <t>1 a 4</t>
  </si>
  <si>
    <t>5 a 10</t>
  </si>
  <si>
    <t>&gt;10</t>
  </si>
  <si>
    <t>Répartition des communes et des faits de délinquance selon le nombre de crimes et délits enregistrés par commune en 2024</t>
  </si>
  <si>
    <t>nb. communes</t>
  </si>
  <si>
    <t/>
  </si>
  <si>
    <t>nb. atteintes</t>
  </si>
  <si>
    <t>0* correspond aux communes sans fait enregistré pendant trois années de suite.</t>
  </si>
  <si>
    <t>Lecture : En 2024, aucun vol de véhicule n'a été enregistré dans près de 60 % des communes, et seulement 6 % des communes en enregistrent chacune plus de 10. Ces dernières totalisent plus de 75 % des véhicules volés.</t>
  </si>
  <si>
    <t>nb. communes non diffusées</t>
  </si>
  <si>
    <t>nb. communes diffusées</t>
  </si>
  <si>
    <t>nb. atteintes non diffusées</t>
  </si>
  <si>
    <t>nb. atteintes diffusées</t>
  </si>
  <si>
    <t>population des communes non diffusées</t>
  </si>
  <si>
    <t>population des communes diffusées</t>
  </si>
  <si>
    <t>part communes diffusées (%)</t>
  </si>
  <si>
    <t>part atteintes diffusées (%)</t>
  </si>
  <si>
    <t>part population des communes diffusées (%)</t>
  </si>
  <si>
    <t>Répartition des communes et des faits de délinquance diffusés dans la base communale en 2024</t>
  </si>
  <si>
    <t>Lecture : la base communale fournit des données sur les vols de véhicules dans 46 % des communes en 2024, totalisant 85 % des véhicules volés et concernant 68 % de la population.</t>
  </si>
  <si>
    <t>taille de commune</t>
  </si>
  <si>
    <t>nb. infractions</t>
  </si>
  <si>
    <t>taux pour mille habitants</t>
  </si>
  <si>
    <t>&lt; 1 000 h</t>
  </si>
  <si>
    <t>1 000 à 2 000 h</t>
  </si>
  <si>
    <t>2 000 à 5 000 h</t>
  </si>
  <si>
    <t>5 000 à 10 000 h</t>
  </si>
  <si>
    <t>10 000 à 20 000 h</t>
  </si>
  <si>
    <t>20 000 à 100 000 h</t>
  </si>
  <si>
    <t>&gt; 100 000 h</t>
  </si>
  <si>
    <t>Données complémentaires- Délinquance enregistrée en 2024 en fonction de la taille des communes (nombre)</t>
  </si>
  <si>
    <t>Source : SSMSI – Base statistique communale de la délinquance enregistrée par la police et la gendarmerie en  2024 - Insee, populations légales, recensement de la population 2022  (2017 pour Mayotte)</t>
  </si>
  <si>
    <t>Grands centres urbains</t>
  </si>
  <si>
    <t>Centres urbains intermédiaires</t>
  </si>
  <si>
    <t>Petites villes</t>
  </si>
  <si>
    <t>Ceintures urbaines</t>
  </si>
  <si>
    <t>Bourgs ruraux</t>
  </si>
  <si>
    <t>Rural à habitat dispersé</t>
  </si>
  <si>
    <t>Rural à habitat très dispersé</t>
  </si>
  <si>
    <t>Données complémentaires- Délinquance enregistrée en 2024 en fonction de la typologie des communes (rurale-urbaine)</t>
  </si>
  <si>
    <t>Champ : France</t>
  </si>
  <si>
    <t>Source : SSMSI – Base statistique communale de la délinquance enregistrée par la police et la gendarmerie en  2024 - Insee, populations légales, recensement de la population 2022  (2017 pour Mayotte) - Insee, gille communale de densité</t>
  </si>
  <si>
    <t>Année</t>
  </si>
  <si>
    <t>Total</t>
  </si>
  <si>
    <t>Urbain</t>
  </si>
  <si>
    <t>Rural</t>
  </si>
  <si>
    <t>Niveau base 100 en 2016</t>
  </si>
  <si>
    <t>Taux pour mille habitants/logements</t>
  </si>
  <si>
    <t>Source : SSMSI – Bases statistiques communales de la délinquance enregistrée par la police et la gendarmerie de 2016 à  2024</t>
  </si>
  <si>
    <t>Données de l'Interstat Analyse n°74</t>
  </si>
  <si>
    <t>Géographie de la délinquance à l'échelle communale en 2024</t>
  </si>
  <si>
    <t>mars 2025</t>
  </si>
  <si>
    <t>Sources</t>
  </si>
  <si>
    <t>SSMSI – Base statistique communale de la délinquance enregistrée par la police et la gendarmerie en  2024</t>
  </si>
  <si>
    <t>Insee, populations légales, recensement de la population 2022  (2017 pour Mayotte)</t>
  </si>
  <si>
    <t>Insee, gille communale de densité</t>
  </si>
  <si>
    <t>Champ</t>
  </si>
  <si>
    <t>Contenu des onglets</t>
  </si>
  <si>
    <t>Contact</t>
  </si>
  <si>
    <t>Pour tout renseignement concernant nos statistiques vous pouvez nous contacter par courriel à l'adresse suivante :</t>
  </si>
  <si>
    <t>ssmsi-communication@interieur.gouv.fr</t>
  </si>
  <si>
    <t>Lecture : En 2024, les services de police et de gendarmerie ont enregistré 218 700 cambriolages de logements, dont 2 % dans les DROM</t>
  </si>
  <si>
    <t>Taille de la commune</t>
  </si>
  <si>
    <t>Nombre de victimes</t>
  </si>
  <si>
    <r>
      <t>Lecture</t>
    </r>
    <r>
      <rPr>
        <sz val="8"/>
        <color rgb="FF000000"/>
        <rFont val="Marianne"/>
        <family val="3"/>
      </rPr>
      <t xml:space="preserve"> : en 2024, les aires d’attraction des villes de Paris, Marseille ou Lyon enregistrent plus de 7,1 victimes d’escroqueries et fraudes moyens de paiement pour 1</t>
    </r>
    <r>
      <rPr>
        <sz val="8"/>
        <color rgb="FF000000"/>
        <rFont val="Calibri"/>
        <family val="2"/>
        <scheme val="minor"/>
      </rPr>
      <t> </t>
    </r>
    <r>
      <rPr>
        <sz val="8"/>
        <color rgb="FF000000"/>
        <rFont val="Marianne"/>
        <family val="3"/>
      </rPr>
      <t>000 habitants.</t>
    </r>
  </si>
  <si>
    <r>
      <t>Champ</t>
    </r>
    <r>
      <rPr>
        <sz val="8"/>
        <color rgb="FF000000"/>
        <rFont val="Marianne"/>
        <family val="3"/>
      </rPr>
      <t xml:space="preserve"> : France.</t>
    </r>
  </si>
  <si>
    <r>
      <t>Source</t>
    </r>
    <r>
      <rPr>
        <i/>
        <sz val="8"/>
        <color rgb="FF000000"/>
        <rFont val="Marianne"/>
        <family val="3"/>
      </rPr>
      <t xml:space="preserve"> : SSMSI – Base statistique communale de la délinquance enregistrée par la police et la gendarmerie en 2024 ; Insee, populations légales, recensement de la population 2022 (2017 pour Mayotte).</t>
    </r>
  </si>
  <si>
    <r>
      <rPr>
        <b/>
        <sz val="8"/>
        <color rgb="FF000000"/>
        <rFont val="Marianne"/>
        <family val="3"/>
      </rPr>
      <t>Champ</t>
    </r>
    <r>
      <rPr>
        <sz val="8"/>
        <color rgb="FF000000"/>
        <rFont val="Marianne"/>
        <family val="3"/>
      </rPr>
      <t xml:space="preserve"> : France.</t>
    </r>
  </si>
  <si>
    <t>Type de commune</t>
  </si>
  <si>
    <r>
      <t>Lecture</t>
    </r>
    <r>
      <rPr>
        <sz val="8"/>
        <color rgb="FF000000"/>
        <rFont val="Marianne"/>
        <family val="3"/>
      </rPr>
      <t xml:space="preserve"> : en 2024, les bourgs ruraux enregistrent 5,9 victimes d’escroqueries et fraudes aux moyens de paiement pour 1</t>
    </r>
    <r>
      <rPr>
        <sz val="8"/>
        <color rgb="FF000000"/>
        <rFont val="Calibri"/>
        <family val="2"/>
        <scheme val="minor"/>
      </rPr>
      <t> </t>
    </r>
    <r>
      <rPr>
        <sz val="8"/>
        <color rgb="FF000000"/>
        <rFont val="Marianne"/>
        <family val="3"/>
      </rPr>
      <t xml:space="preserve">000 habitants, soit 54 200 victimes.                                         </t>
    </r>
  </si>
  <si>
    <t>Taux de victimes</t>
  </si>
  <si>
    <t>Données complémentaires- Délinquance enregistrée entre 2016 et 2024 en fonction de la typologie des communes (rurale-urbaine), base 100 en 2016</t>
  </si>
  <si>
    <t>Escroqueries et fraudes aux moyens de paiement selon les aires d’attraction des villes en 2024</t>
  </si>
  <si>
    <t xml:space="preserve">Victimes d’escroqueries et fraudes aux moyens de paiement en 2024 selon la taille des communes </t>
  </si>
  <si>
    <t>Figure 4 Escroqueries et fraudes aux moyens de paiement selon les aires d’attraction des villes en 2024</t>
  </si>
  <si>
    <t xml:space="preserve">Figure 5 Victimes d’escroqueries et fraudes aux moyens de paiement en 2024 selon la taille des communes </t>
  </si>
  <si>
    <t>Victimes d’escroqueries et fraudes aux moyens de paiement en 2024 selon la typologie de la commune</t>
  </si>
  <si>
    <t>Figure 6 Victimes d’escroqueries et fraudes aux moyens de paiement en 2024 selon la typologie de la commune</t>
  </si>
  <si>
    <t>Note : Pour les infractions de trafic et usage de stupéfiants, certains mis en cause peuvent l'être dans plusieurs communes. Le chiffre de référence national corrige en partie cet effet et est donc inférieur à la somme présentée ici. Pour les escroqueries et fraudes au moyen de paiement, le lieu de référence est celui de résidence de la victime compte tenu de la prévalence des escroqueries sur internet (46 % en 2024), à la différence des autres indicateurs où le lieu de référence est le lieu de commission. Les victimes domiciliées à l'étranger sont donc exclues de l'analyse pour cette atteinte, soit 0,6 % des victimes en moyenne chaque année entre 2016 et 2024.</t>
  </si>
  <si>
    <t>Lecture : les 50 % de communes les moins peuplées totalisent seulement 5,5 % de la population en France. Mais les 50 % des communes les moins touchées enregistrent une part encore plus faible de faits de délinquance : au plus 3,1 % dans le cas des escroqueries et fraudes aux moyens de paiement.</t>
  </si>
  <si>
    <r>
      <t>Lecture</t>
    </r>
    <r>
      <rPr>
        <sz val="8"/>
        <color rgb="FF000000"/>
        <rFont val="Marianne"/>
        <family val="3"/>
      </rPr>
      <t xml:space="preserve"> : en 2024, les communes de 10</t>
    </r>
    <r>
      <rPr>
        <sz val="8"/>
        <color rgb="FF000000"/>
        <rFont val="Calibri"/>
        <family val="2"/>
        <scheme val="minor"/>
      </rPr>
      <t> </t>
    </r>
    <r>
      <rPr>
        <sz val="8"/>
        <color rgb="FF000000"/>
        <rFont val="Marianne"/>
        <family val="3"/>
      </rPr>
      <t>000 à 20</t>
    </r>
    <r>
      <rPr>
        <sz val="8"/>
        <color rgb="FF000000"/>
        <rFont val="Calibri"/>
        <family val="2"/>
        <scheme val="minor"/>
      </rPr>
      <t> </t>
    </r>
    <r>
      <rPr>
        <sz val="8"/>
        <color rgb="FF000000"/>
        <rFont val="Marianne"/>
        <family val="3"/>
      </rPr>
      <t>000 habitants enregistrent 5,9 victimes d’escroqueries et fraudes aux moyens de paiement pour 1</t>
    </r>
    <r>
      <rPr>
        <sz val="8"/>
        <color rgb="FF000000"/>
        <rFont val="Calibri"/>
        <family val="2"/>
        <scheme val="minor"/>
      </rPr>
      <t> </t>
    </r>
    <r>
      <rPr>
        <sz val="8"/>
        <color rgb="FF000000"/>
        <rFont val="Marianne"/>
        <family val="3"/>
      </rPr>
      <t>000 habitants, soit 44</t>
    </r>
    <r>
      <rPr>
        <sz val="8"/>
        <color rgb="FF000000"/>
        <rFont val="Calibri"/>
        <family val="2"/>
        <scheme val="minor"/>
      </rPr>
      <t> </t>
    </r>
    <r>
      <rPr>
        <sz val="8"/>
        <color rgb="FF000000"/>
        <rFont val="Marianne"/>
        <family val="3"/>
      </rPr>
      <t xml:space="preserve">700 victimes.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</si>
</sst>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rgb="FF000000"/>
      <name val="Calibri"/>
      <family val="2"/>
      <scheme val="minor"/>
    </font>
    <font>
      <b/>
      <sz val="11"/>
      <color rgb="FF334F9E"/>
      <name val="Marianne"/>
    </font>
    <font>
      <u/>
      <sz val="11"/>
      <color theme="10"/>
      <name val="Calibri"/>
    </font>
    <font>
      <b/>
      <sz val="12"/>
      <color rgb="FF334F9E"/>
      <name val="Marianne"/>
    </font>
    <font>
      <b/>
      <sz val="11"/>
      <color rgb="FF000000"/>
      <name val="Calibri"/>
    </font>
    <font>
      <sz val="11"/>
      <color rgb="FF000000"/>
      <name val="Calibri"/>
    </font>
    <font>
      <sz val="8"/>
      <color rgb="FF000000"/>
      <name val="Marianne"/>
    </font>
    <font>
      <b/>
      <sz val="11"/>
      <color theme="1"/>
      <name val="Calibri"/>
      <family val="2"/>
      <scheme val="minor"/>
    </font>
    <font>
      <b/>
      <sz val="8"/>
      <color rgb="FF000000"/>
      <name val="Marianne"/>
      <family val="3"/>
    </font>
    <font>
      <sz val="8"/>
      <color rgb="FF000000"/>
      <name val="Marianne"/>
      <family val="3"/>
    </font>
    <font>
      <sz val="8"/>
      <color rgb="FF000000"/>
      <name val="Calibri"/>
      <family val="2"/>
      <scheme val="minor"/>
    </font>
    <font>
      <b/>
      <i/>
      <sz val="8"/>
      <color rgb="FF000000"/>
      <name val="Marianne"/>
      <family val="3"/>
    </font>
    <font>
      <i/>
      <sz val="8"/>
      <color rgb="FF000000"/>
      <name val="Marianne"/>
      <family val="3"/>
    </font>
    <font>
      <b/>
      <sz val="11"/>
      <color rgb="FF000000"/>
      <name val="Calibri"/>
      <family val="2"/>
      <scheme val="minor"/>
    </font>
    <font>
      <u/>
      <sz val="11"/>
      <color theme="10"/>
      <name val="Calibri"/>
      <family val="2"/>
      <scheme val="minor"/>
    </font>
    <font>
      <b/>
      <sz val="12"/>
      <color rgb="FF334F9E"/>
      <name val="Marianne"/>
      <family val="3"/>
    </font>
  </fonts>
  <fills count="3">
    <fill>
      <patternFill patternType="none"/>
    </fill>
    <fill>
      <patternFill patternType="gray125"/>
    </fill>
    <fill>
      <patternFill patternType="solid">
        <fgColor rgb="FFFDF0C9"/>
      </patternFill>
    </fill>
  </fills>
  <borders count="5">
    <border>
      <left/>
      <right/>
      <top/>
      <bottom/>
      <diagonal/>
    </border>
    <border>
      <left/>
      <right/>
      <top style="double">
        <color rgb="FF000000"/>
      </top>
      <bottom style="thin">
        <color rgb="FF000000"/>
      </bottom>
      <diagonal/>
    </border>
    <border>
      <left/>
      <right/>
      <top style="double">
        <color rgb="FF000000"/>
      </top>
      <bottom/>
      <diagonal/>
    </border>
    <border>
      <left/>
      <right/>
      <top/>
      <bottom style="double">
        <color indexed="64"/>
      </bottom>
      <diagonal/>
    </border>
    <border>
      <left/>
      <right/>
      <top style="double">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25">
    <xf numFmtId="0" fontId="0" fillId="0" borderId="0" xfId="0"/>
    <xf numFmtId="0" fontId="1" fillId="2" borderId="0" xfId="0" applyFont="1" applyFill="1"/>
    <xf numFmtId="0" fontId="2" fillId="0" borderId="0" xfId="0" applyFont="1"/>
    <xf numFmtId="0" fontId="3" fillId="0" borderId="0" xfId="0" applyFont="1"/>
    <xf numFmtId="0" fontId="4" fillId="0" borderId="1" xfId="0" applyFont="1" applyBorder="1" applyAlignment="1">
      <alignment wrapText="1"/>
    </xf>
    <xf numFmtId="0" fontId="5" fillId="0" borderId="2" xfId="0" applyFont="1" applyBorder="1"/>
    <xf numFmtId="0" fontId="6" fillId="0" borderId="2" xfId="0" applyFont="1" applyBorder="1"/>
    <xf numFmtId="0" fontId="6" fillId="0" borderId="0" xfId="0" applyFont="1"/>
    <xf numFmtId="0" fontId="4" fillId="0" borderId="0" xfId="0" applyFont="1" applyAlignment="1">
      <alignment wrapText="1"/>
    </xf>
    <xf numFmtId="0" fontId="8" fillId="0" borderId="0" xfId="0" applyFont="1"/>
    <xf numFmtId="0" fontId="11" fillId="0" borderId="0" xfId="0" applyFont="1"/>
    <xf numFmtId="0" fontId="9" fillId="0" borderId="0" xfId="0" applyFont="1"/>
    <xf numFmtId="0" fontId="9" fillId="0" borderId="0" xfId="0" applyFont="1" applyAlignment="1">
      <alignment horizontal="left"/>
    </xf>
    <xf numFmtId="0" fontId="9" fillId="0" borderId="0" xfId="0" applyFont="1" applyAlignment="1">
      <alignment horizontal="right"/>
    </xf>
    <xf numFmtId="0" fontId="0" fillId="0" borderId="0" xfId="0" applyBorder="1"/>
    <xf numFmtId="164" fontId="0" fillId="0" borderId="0" xfId="0" applyNumberFormat="1" applyBorder="1"/>
    <xf numFmtId="0" fontId="0" fillId="0" borderId="3" xfId="0" applyBorder="1"/>
    <xf numFmtId="164" fontId="0" fillId="0" borderId="3" xfId="0" applyNumberFormat="1" applyBorder="1"/>
    <xf numFmtId="0" fontId="3" fillId="0" borderId="3" xfId="0" applyFont="1" applyBorder="1"/>
    <xf numFmtId="0" fontId="7" fillId="0" borderId="4" xfId="0" applyFont="1" applyBorder="1" applyAlignment="1">
      <alignment horizontal="center" wrapText="1"/>
    </xf>
    <xf numFmtId="0" fontId="15" fillId="0" borderId="0" xfId="0" applyFont="1"/>
    <xf numFmtId="0" fontId="13" fillId="0" borderId="4" xfId="0" applyFont="1" applyBorder="1" applyAlignment="1">
      <alignment wrapText="1"/>
    </xf>
    <xf numFmtId="0" fontId="14" fillId="0" borderId="0" xfId="1"/>
    <xf numFmtId="0" fontId="6" fillId="0" borderId="0" xfId="0" applyFont="1" applyBorder="1" applyAlignment="1">
      <alignment horizontal="left" wrapText="1"/>
    </xf>
    <xf numFmtId="0" fontId="4" fillId="0" borderId="1" xfId="0" applyFont="1" applyBorder="1" applyAlignment="1">
      <alignment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'Figure-3'!$A$5</c:f>
              <c:strCache>
                <c:ptCount val="1"/>
                <c:pt idx="0">
                  <c:v>0*</c:v>
                </c:pt>
              </c:strCache>
            </c:strRef>
          </c:tx>
          <c:spPr>
            <a:solidFill>
              <a:schemeClr val="accent6"/>
            </a:solidFill>
            <a:ln>
              <a:noFill/>
            </a:ln>
            <a:effectLst/>
          </c:spPr>
          <c:invertIfNegative val="0"/>
          <c:cat>
            <c:strRef>
              <c:f>'Figure-3'!$B$4:$O$4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'Figure-3'!$B$5:$O$5</c:f>
              <c:numCache>
                <c:formatCode>General</c:formatCode>
                <c:ptCount val="14"/>
                <c:pt idx="0">
                  <c:v>9195</c:v>
                </c:pt>
                <c:pt idx="1">
                  <c:v>16090</c:v>
                </c:pt>
                <c:pt idx="2">
                  <c:v>12060</c:v>
                </c:pt>
                <c:pt idx="3">
                  <c:v>31718</c:v>
                </c:pt>
                <c:pt idx="4">
                  <c:v>29008</c:v>
                </c:pt>
                <c:pt idx="5">
                  <c:v>6183</c:v>
                </c:pt>
                <c:pt idx="6">
                  <c:v>6553</c:v>
                </c:pt>
                <c:pt idx="7">
                  <c:v>13576</c:v>
                </c:pt>
                <c:pt idx="8">
                  <c:v>15089</c:v>
                </c:pt>
                <c:pt idx="9">
                  <c:v>16181</c:v>
                </c:pt>
                <c:pt idx="10">
                  <c:v>3770</c:v>
                </c:pt>
                <c:pt idx="11">
                  <c:v>16619</c:v>
                </c:pt>
                <c:pt idx="12">
                  <c:v>27254</c:v>
                </c:pt>
                <c:pt idx="13">
                  <c:v>2672</c:v>
                </c:pt>
              </c:numCache>
            </c:numRef>
          </c:val>
          <c:extLst>
            <c:ext xmlns:c16="http://schemas.microsoft.com/office/drawing/2014/chart" uri="{C3380CC4-5D6E-409C-BE32-E72D297353CC}">
              <c16:uniqueId val="{00000000-95CE-47AF-A7FE-25D6EB52E0F2}"/>
            </c:ext>
          </c:extLst>
        </c:ser>
        <c:ser>
          <c:idx val="1"/>
          <c:order val="1"/>
          <c:tx>
            <c:strRef>
              <c:f>'Figure-3'!$A$6</c:f>
              <c:strCache>
                <c:ptCount val="1"/>
                <c:pt idx="0">
                  <c:v>0</c:v>
                </c:pt>
              </c:strCache>
            </c:strRef>
          </c:tx>
          <c:spPr>
            <a:solidFill>
              <a:schemeClr val="accent6">
                <a:lumMod val="75000"/>
              </a:schemeClr>
            </a:solidFill>
            <a:ln>
              <a:noFill/>
            </a:ln>
            <a:effectLst/>
          </c:spPr>
          <c:invertIfNegative val="0"/>
          <c:cat>
            <c:strRef>
              <c:f>'Figure-3'!$B$4:$O$4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'Figure-3'!$B$6:$O$6</c:f>
              <c:numCache>
                <c:formatCode>General</c:formatCode>
                <c:ptCount val="14"/>
                <c:pt idx="0">
                  <c:v>7381</c:v>
                </c:pt>
                <c:pt idx="1">
                  <c:v>6943</c:v>
                </c:pt>
                <c:pt idx="2">
                  <c:v>7281</c:v>
                </c:pt>
                <c:pt idx="3">
                  <c:v>1459</c:v>
                </c:pt>
                <c:pt idx="4">
                  <c:v>2521</c:v>
                </c:pt>
                <c:pt idx="5">
                  <c:v>7842</c:v>
                </c:pt>
                <c:pt idx="6">
                  <c:v>7030</c:v>
                </c:pt>
                <c:pt idx="7">
                  <c:v>7115</c:v>
                </c:pt>
                <c:pt idx="8">
                  <c:v>6466</c:v>
                </c:pt>
                <c:pt idx="9">
                  <c:v>6978</c:v>
                </c:pt>
                <c:pt idx="10">
                  <c:v>6501</c:v>
                </c:pt>
                <c:pt idx="11">
                  <c:v>6425</c:v>
                </c:pt>
                <c:pt idx="12">
                  <c:v>3456</c:v>
                </c:pt>
                <c:pt idx="13">
                  <c:v>5353</c:v>
                </c:pt>
              </c:numCache>
            </c:numRef>
          </c:val>
          <c:extLst>
            <c:ext xmlns:c16="http://schemas.microsoft.com/office/drawing/2014/chart" uri="{C3380CC4-5D6E-409C-BE32-E72D297353CC}">
              <c16:uniqueId val="{00000001-95CE-47AF-A7FE-25D6EB52E0F2}"/>
            </c:ext>
          </c:extLst>
        </c:ser>
        <c:ser>
          <c:idx val="2"/>
          <c:order val="2"/>
          <c:tx>
            <c:strRef>
              <c:f>'Figure-3'!$A$7</c:f>
              <c:strCache>
                <c:ptCount val="1"/>
                <c:pt idx="0">
                  <c:v>1 a 4</c:v>
                </c:pt>
              </c:strCache>
            </c:strRef>
          </c:tx>
          <c:spPr>
            <a:solidFill>
              <a:schemeClr val="accent1">
                <a:lumMod val="40000"/>
                <a:lumOff val="60000"/>
              </a:schemeClr>
            </a:solidFill>
            <a:ln>
              <a:noFill/>
            </a:ln>
            <a:effectLst/>
          </c:spPr>
          <c:invertIfNegative val="0"/>
          <c:cat>
            <c:strRef>
              <c:f>'Figure-3'!$B$4:$O$4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'Figure-3'!$B$7:$O$7</c:f>
              <c:numCache>
                <c:formatCode>General</c:formatCode>
                <c:ptCount val="14"/>
                <c:pt idx="0">
                  <c:v>12667</c:v>
                </c:pt>
                <c:pt idx="1">
                  <c:v>8317</c:v>
                </c:pt>
                <c:pt idx="2">
                  <c:v>11319</c:v>
                </c:pt>
                <c:pt idx="3">
                  <c:v>1467</c:v>
                </c:pt>
                <c:pt idx="4">
                  <c:v>2541</c:v>
                </c:pt>
                <c:pt idx="5">
                  <c:v>13964</c:v>
                </c:pt>
                <c:pt idx="6">
                  <c:v>14438</c:v>
                </c:pt>
                <c:pt idx="7">
                  <c:v>10373</c:v>
                </c:pt>
                <c:pt idx="8">
                  <c:v>8877</c:v>
                </c:pt>
                <c:pt idx="9">
                  <c:v>8578</c:v>
                </c:pt>
                <c:pt idx="10">
                  <c:v>14488</c:v>
                </c:pt>
                <c:pt idx="11">
                  <c:v>7619</c:v>
                </c:pt>
                <c:pt idx="12">
                  <c:v>3034</c:v>
                </c:pt>
                <c:pt idx="13">
                  <c:v>15823</c:v>
                </c:pt>
              </c:numCache>
            </c:numRef>
          </c:val>
          <c:extLst>
            <c:ext xmlns:c16="http://schemas.microsoft.com/office/drawing/2014/chart" uri="{C3380CC4-5D6E-409C-BE32-E72D297353CC}">
              <c16:uniqueId val="{00000002-95CE-47AF-A7FE-25D6EB52E0F2}"/>
            </c:ext>
          </c:extLst>
        </c:ser>
        <c:ser>
          <c:idx val="3"/>
          <c:order val="3"/>
          <c:tx>
            <c:strRef>
              <c:f>'Figure-3'!$A$8</c:f>
              <c:strCache>
                <c:ptCount val="1"/>
                <c:pt idx="0">
                  <c:v>5 a 10</c:v>
                </c:pt>
              </c:strCache>
            </c:strRef>
          </c:tx>
          <c:spPr>
            <a:solidFill>
              <a:schemeClr val="accent1">
                <a:lumMod val="75000"/>
              </a:schemeClr>
            </a:solidFill>
            <a:ln>
              <a:noFill/>
            </a:ln>
            <a:effectLst/>
          </c:spPr>
          <c:invertIfNegative val="0"/>
          <c:cat>
            <c:strRef>
              <c:f>'Figure-3'!$B$4:$O$4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'Figure-3'!$B$8:$O$8</c:f>
              <c:numCache>
                <c:formatCode>General</c:formatCode>
                <c:ptCount val="14"/>
                <c:pt idx="0">
                  <c:v>2933</c:v>
                </c:pt>
                <c:pt idx="1">
                  <c:v>1691</c:v>
                </c:pt>
                <c:pt idx="2">
                  <c:v>2312</c:v>
                </c:pt>
                <c:pt idx="3">
                  <c:v>163</c:v>
                </c:pt>
                <c:pt idx="4">
                  <c:v>346</c:v>
                </c:pt>
                <c:pt idx="5">
                  <c:v>2974</c:v>
                </c:pt>
                <c:pt idx="6">
                  <c:v>3544</c:v>
                </c:pt>
                <c:pt idx="7">
                  <c:v>1932</c:v>
                </c:pt>
                <c:pt idx="8">
                  <c:v>2053</c:v>
                </c:pt>
                <c:pt idx="9">
                  <c:v>1652</c:v>
                </c:pt>
                <c:pt idx="10">
                  <c:v>4530</c:v>
                </c:pt>
                <c:pt idx="11">
                  <c:v>1696</c:v>
                </c:pt>
                <c:pt idx="12">
                  <c:v>543</c:v>
                </c:pt>
                <c:pt idx="13">
                  <c:v>5534</c:v>
                </c:pt>
              </c:numCache>
            </c:numRef>
          </c:val>
          <c:extLst>
            <c:ext xmlns:c16="http://schemas.microsoft.com/office/drawing/2014/chart" uri="{C3380CC4-5D6E-409C-BE32-E72D297353CC}">
              <c16:uniqueId val="{00000003-95CE-47AF-A7FE-25D6EB52E0F2}"/>
            </c:ext>
          </c:extLst>
        </c:ser>
        <c:ser>
          <c:idx val="4"/>
          <c:order val="4"/>
          <c:tx>
            <c:strRef>
              <c:f>'Figure-3'!$A$9</c:f>
              <c:strCache>
                <c:ptCount val="1"/>
                <c:pt idx="0">
                  <c:v>&gt;10</c:v>
                </c:pt>
              </c:strCache>
            </c:strRef>
          </c:tx>
          <c:spPr>
            <a:solidFill>
              <a:schemeClr val="tx1"/>
            </a:solidFill>
            <a:ln>
              <a:noFill/>
            </a:ln>
            <a:effectLst/>
          </c:spPr>
          <c:invertIfNegative val="0"/>
          <c:cat>
            <c:strRef>
              <c:f>'Figure-3'!$B$4:$O$4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'Figure-3'!$B$9:$O$9</c:f>
              <c:numCache>
                <c:formatCode>General</c:formatCode>
                <c:ptCount val="14"/>
                <c:pt idx="0">
                  <c:v>2759</c:v>
                </c:pt>
                <c:pt idx="1">
                  <c:v>1894</c:v>
                </c:pt>
                <c:pt idx="2">
                  <c:v>1963</c:v>
                </c:pt>
                <c:pt idx="3">
                  <c:v>128</c:v>
                </c:pt>
                <c:pt idx="4">
                  <c:v>519</c:v>
                </c:pt>
                <c:pt idx="5">
                  <c:v>3972</c:v>
                </c:pt>
                <c:pt idx="6">
                  <c:v>3370</c:v>
                </c:pt>
                <c:pt idx="7">
                  <c:v>1939</c:v>
                </c:pt>
                <c:pt idx="8">
                  <c:v>2450</c:v>
                </c:pt>
                <c:pt idx="9">
                  <c:v>1546</c:v>
                </c:pt>
                <c:pt idx="10">
                  <c:v>5646</c:v>
                </c:pt>
                <c:pt idx="11">
                  <c:v>2576</c:v>
                </c:pt>
                <c:pt idx="12">
                  <c:v>648</c:v>
                </c:pt>
                <c:pt idx="13">
                  <c:v>5553</c:v>
                </c:pt>
              </c:numCache>
            </c:numRef>
          </c:val>
          <c:extLst>
            <c:ext xmlns:c16="http://schemas.microsoft.com/office/drawing/2014/chart" uri="{C3380CC4-5D6E-409C-BE32-E72D297353CC}">
              <c16:uniqueId val="{00000004-95CE-47AF-A7FE-25D6EB52E0F2}"/>
            </c:ext>
          </c:extLst>
        </c:ser>
        <c:dLbls>
          <c:showLegendKey val="0"/>
          <c:showVal val="0"/>
          <c:showCatName val="0"/>
          <c:showSerName val="0"/>
          <c:showPercent val="0"/>
          <c:showBubbleSize val="0"/>
        </c:dLbls>
        <c:gapWidth val="150"/>
        <c:overlap val="100"/>
        <c:axId val="336320856"/>
        <c:axId val="336322496"/>
      </c:barChart>
      <c:catAx>
        <c:axId val="336320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322496"/>
        <c:crosses val="autoZero"/>
        <c:auto val="1"/>
        <c:lblAlgn val="ctr"/>
        <c:lblOffset val="100"/>
        <c:noMultiLvlLbl val="0"/>
      </c:catAx>
      <c:valAx>
        <c:axId val="3363224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3208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'Figure-3'!$A$5</c:f>
              <c:strCache>
                <c:ptCount val="1"/>
                <c:pt idx="0">
                  <c:v>0*</c:v>
                </c:pt>
              </c:strCache>
            </c:strRef>
          </c:tx>
          <c:spPr>
            <a:solidFill>
              <a:schemeClr val="accent6"/>
            </a:solidFill>
            <a:ln>
              <a:noFill/>
            </a:ln>
            <a:effectLst/>
          </c:spPr>
          <c:invertIfNegative val="0"/>
          <c:cat>
            <c:strRef>
              <c:f>'Figure-3'!$P$4:$AC$4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'Figure-3'!$P$5:$AC$5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7B0-444D-9804-B6C0932FF468}"/>
            </c:ext>
          </c:extLst>
        </c:ser>
        <c:ser>
          <c:idx val="1"/>
          <c:order val="1"/>
          <c:tx>
            <c:strRef>
              <c:f>'Figure-3'!$A$6</c:f>
              <c:strCache>
                <c:ptCount val="1"/>
                <c:pt idx="0">
                  <c:v>0</c:v>
                </c:pt>
              </c:strCache>
            </c:strRef>
          </c:tx>
          <c:spPr>
            <a:solidFill>
              <a:schemeClr val="accent6">
                <a:lumMod val="75000"/>
              </a:schemeClr>
            </a:solidFill>
            <a:ln>
              <a:noFill/>
            </a:ln>
            <a:effectLst/>
          </c:spPr>
          <c:invertIfNegative val="0"/>
          <c:cat>
            <c:strRef>
              <c:f>'Figure-3'!$P$4:$AC$4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'Figure-3'!$P$6:$AC$6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7B0-444D-9804-B6C0932FF468}"/>
            </c:ext>
          </c:extLst>
        </c:ser>
        <c:ser>
          <c:idx val="2"/>
          <c:order val="2"/>
          <c:tx>
            <c:strRef>
              <c:f>'Figure-3'!$A$7</c:f>
              <c:strCache>
                <c:ptCount val="1"/>
                <c:pt idx="0">
                  <c:v>1 a 4</c:v>
                </c:pt>
              </c:strCache>
            </c:strRef>
          </c:tx>
          <c:spPr>
            <a:solidFill>
              <a:schemeClr val="accent1">
                <a:lumMod val="40000"/>
                <a:lumOff val="60000"/>
              </a:schemeClr>
            </a:solidFill>
            <a:ln>
              <a:noFill/>
            </a:ln>
            <a:effectLst/>
          </c:spPr>
          <c:invertIfNegative val="0"/>
          <c:cat>
            <c:strRef>
              <c:f>'Figure-3'!$P$4:$AC$4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'Figure-3'!$P$7:$AC$7</c:f>
              <c:numCache>
                <c:formatCode>General</c:formatCode>
                <c:ptCount val="14"/>
                <c:pt idx="0">
                  <c:v>24200</c:v>
                </c:pt>
                <c:pt idx="1">
                  <c:v>14700</c:v>
                </c:pt>
                <c:pt idx="2">
                  <c:v>20500</c:v>
                </c:pt>
                <c:pt idx="3">
                  <c:v>2200</c:v>
                </c:pt>
                <c:pt idx="4">
                  <c:v>4000</c:v>
                </c:pt>
                <c:pt idx="5">
                  <c:v>25600</c:v>
                </c:pt>
                <c:pt idx="6">
                  <c:v>26900</c:v>
                </c:pt>
                <c:pt idx="7">
                  <c:v>18000</c:v>
                </c:pt>
                <c:pt idx="8">
                  <c:v>15500</c:v>
                </c:pt>
                <c:pt idx="9">
                  <c:v>14900</c:v>
                </c:pt>
                <c:pt idx="10">
                  <c:v>29100</c:v>
                </c:pt>
                <c:pt idx="11">
                  <c:v>13400</c:v>
                </c:pt>
                <c:pt idx="12">
                  <c:v>5100</c:v>
                </c:pt>
                <c:pt idx="13">
                  <c:v>32700</c:v>
                </c:pt>
              </c:numCache>
            </c:numRef>
          </c:val>
          <c:extLst>
            <c:ext xmlns:c16="http://schemas.microsoft.com/office/drawing/2014/chart" uri="{C3380CC4-5D6E-409C-BE32-E72D297353CC}">
              <c16:uniqueId val="{00000002-17B0-444D-9804-B6C0932FF468}"/>
            </c:ext>
          </c:extLst>
        </c:ser>
        <c:ser>
          <c:idx val="3"/>
          <c:order val="3"/>
          <c:tx>
            <c:strRef>
              <c:f>'Figure-3'!$A$8</c:f>
              <c:strCache>
                <c:ptCount val="1"/>
                <c:pt idx="0">
                  <c:v>5 a 10</c:v>
                </c:pt>
              </c:strCache>
            </c:strRef>
          </c:tx>
          <c:spPr>
            <a:solidFill>
              <a:schemeClr val="accent1">
                <a:lumMod val="75000"/>
              </a:schemeClr>
            </a:solidFill>
            <a:ln>
              <a:noFill/>
            </a:ln>
            <a:effectLst/>
          </c:spPr>
          <c:invertIfNegative val="0"/>
          <c:cat>
            <c:strRef>
              <c:f>'Figure-3'!$P$4:$AC$4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'Figure-3'!$P$8:$AC$8</c:f>
              <c:numCache>
                <c:formatCode>General</c:formatCode>
                <c:ptCount val="14"/>
                <c:pt idx="0">
                  <c:v>19900</c:v>
                </c:pt>
                <c:pt idx="1">
                  <c:v>11600</c:v>
                </c:pt>
                <c:pt idx="2">
                  <c:v>15700</c:v>
                </c:pt>
                <c:pt idx="3">
                  <c:v>1100</c:v>
                </c:pt>
                <c:pt idx="4">
                  <c:v>2400</c:v>
                </c:pt>
                <c:pt idx="5">
                  <c:v>20300</c:v>
                </c:pt>
                <c:pt idx="6">
                  <c:v>24100</c:v>
                </c:pt>
                <c:pt idx="7">
                  <c:v>13100</c:v>
                </c:pt>
                <c:pt idx="8">
                  <c:v>14100</c:v>
                </c:pt>
                <c:pt idx="9">
                  <c:v>11100</c:v>
                </c:pt>
                <c:pt idx="10">
                  <c:v>31100</c:v>
                </c:pt>
                <c:pt idx="11">
                  <c:v>11700</c:v>
                </c:pt>
                <c:pt idx="12">
                  <c:v>3600</c:v>
                </c:pt>
                <c:pt idx="13">
                  <c:v>37800</c:v>
                </c:pt>
              </c:numCache>
            </c:numRef>
          </c:val>
          <c:extLst>
            <c:ext xmlns:c16="http://schemas.microsoft.com/office/drawing/2014/chart" uri="{C3380CC4-5D6E-409C-BE32-E72D297353CC}">
              <c16:uniqueId val="{00000003-17B0-444D-9804-B6C0932FF468}"/>
            </c:ext>
          </c:extLst>
        </c:ser>
        <c:ser>
          <c:idx val="4"/>
          <c:order val="4"/>
          <c:tx>
            <c:strRef>
              <c:f>'Figure-3'!$A$9</c:f>
              <c:strCache>
                <c:ptCount val="1"/>
                <c:pt idx="0">
                  <c:v>&gt;10</c:v>
                </c:pt>
              </c:strCache>
            </c:strRef>
          </c:tx>
          <c:spPr>
            <a:solidFill>
              <a:schemeClr val="tx1"/>
            </a:solidFill>
            <a:ln>
              <a:noFill/>
            </a:ln>
            <a:effectLst/>
          </c:spPr>
          <c:invertIfNegative val="0"/>
          <c:cat>
            <c:strRef>
              <c:f>'Figure-3'!$P$4:$AC$4</c:f>
              <c:strCache>
                <c:ptCount val="14"/>
                <c:pt idx="0">
                  <c:v> Coups et blessures volontaires sur personnes de 15 ans ou plus dans le cadre familial</c:v>
                </c:pt>
                <c:pt idx="1">
                  <c:v> Autres coups et blessures volontaires sur personnes de 15 ans ou plus</c:v>
                </c:pt>
                <c:pt idx="2">
                  <c:v> Violences sexuelles</c:v>
                </c:pt>
                <c:pt idx="3">
                  <c:v> Vols avec armes</c:v>
                </c:pt>
                <c:pt idx="4">
                  <c:v> Vols violents sans arme</c:v>
                </c:pt>
                <c:pt idx="5">
                  <c:v> Vols sans violence contre des personnes</c:v>
                </c:pt>
                <c:pt idx="6">
                  <c:v> Cambriolages de logement</c:v>
                </c:pt>
                <c:pt idx="7">
                  <c:v> Vols de véhicules</c:v>
                </c:pt>
                <c:pt idx="8">
                  <c:v> Vols dans les véhicules</c:v>
                </c:pt>
                <c:pt idx="9">
                  <c:v> Vols d'accessoires sur véhicules</c:v>
                </c:pt>
                <c:pt idx="10">
                  <c:v> Destructions et dégradations volontaires</c:v>
                </c:pt>
                <c:pt idx="11">
                  <c:v> Usage de stupéfiants</c:v>
                </c:pt>
                <c:pt idx="12">
                  <c:v> Trafic de stupéfiants</c:v>
                </c:pt>
                <c:pt idx="13">
                  <c:v> Escroqueries et fraudes aux moyens de paiement</c:v>
                </c:pt>
              </c:strCache>
            </c:strRef>
          </c:cat>
          <c:val>
            <c:numRef>
              <c:f>'Figure-3'!$P$9:$AC$9</c:f>
              <c:numCache>
                <c:formatCode>General</c:formatCode>
                <c:ptCount val="14"/>
                <c:pt idx="0">
                  <c:v>148900</c:v>
                </c:pt>
                <c:pt idx="1">
                  <c:v>117500</c:v>
                </c:pt>
                <c:pt idx="2">
                  <c:v>86400</c:v>
                </c:pt>
                <c:pt idx="3">
                  <c:v>5300</c:v>
                </c:pt>
                <c:pt idx="4">
                  <c:v>42000</c:v>
                </c:pt>
                <c:pt idx="5">
                  <c:v>562100</c:v>
                </c:pt>
                <c:pt idx="6">
                  <c:v>167700</c:v>
                </c:pt>
                <c:pt idx="7">
                  <c:v>106900</c:v>
                </c:pt>
                <c:pt idx="8">
                  <c:v>226300</c:v>
                </c:pt>
                <c:pt idx="9">
                  <c:v>70200</c:v>
                </c:pt>
                <c:pt idx="10">
                  <c:v>467600</c:v>
                </c:pt>
                <c:pt idx="11">
                  <c:v>263300</c:v>
                </c:pt>
                <c:pt idx="12">
                  <c:v>43700</c:v>
                </c:pt>
                <c:pt idx="13">
                  <c:v>338800</c:v>
                </c:pt>
              </c:numCache>
            </c:numRef>
          </c:val>
          <c:extLst>
            <c:ext xmlns:c16="http://schemas.microsoft.com/office/drawing/2014/chart" uri="{C3380CC4-5D6E-409C-BE32-E72D297353CC}">
              <c16:uniqueId val="{00000004-17B0-444D-9804-B6C0932FF468}"/>
            </c:ext>
          </c:extLst>
        </c:ser>
        <c:dLbls>
          <c:showLegendKey val="0"/>
          <c:showVal val="0"/>
          <c:showCatName val="0"/>
          <c:showSerName val="0"/>
          <c:showPercent val="0"/>
          <c:showBubbleSize val="0"/>
        </c:dLbls>
        <c:gapWidth val="150"/>
        <c:overlap val="100"/>
        <c:axId val="336320856"/>
        <c:axId val="336322496"/>
      </c:barChart>
      <c:catAx>
        <c:axId val="336320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322496"/>
        <c:crosses val="autoZero"/>
        <c:auto val="1"/>
        <c:lblAlgn val="ctr"/>
        <c:lblOffset val="100"/>
        <c:noMultiLvlLbl val="0"/>
      </c:catAx>
      <c:valAx>
        <c:axId val="3363224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3208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r>
              <a:rPr lang="fr-FR" sz="1000"/>
              <a:t>Nombre de victimes</a:t>
            </a:r>
          </a:p>
        </c:rich>
      </c:tx>
      <c:layout>
        <c:manualLayout>
          <c:xMode val="edge"/>
          <c:yMode val="edge"/>
          <c:x val="0.46192999070992413"/>
          <c:y val="6.710815843866320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35624067610105442"/>
          <c:y val="0.15093578753217743"/>
          <c:w val="0.48454059221978696"/>
          <c:h val="0.74702671644480834"/>
        </c:manualLayout>
      </c:layout>
      <c:pieChart>
        <c:varyColors val="1"/>
        <c:ser>
          <c:idx val="0"/>
          <c:order val="0"/>
          <c:tx>
            <c:strRef>
              <c:f>'Figure 5'!$B$3</c:f>
              <c:strCache>
                <c:ptCount val="1"/>
                <c:pt idx="0">
                  <c:v>Nombre de victimes</c:v>
                </c:pt>
              </c:strCache>
            </c:strRef>
          </c:tx>
          <c:spPr>
            <a:ln>
              <a:noFill/>
            </a:ln>
          </c:spPr>
          <c:dPt>
            <c:idx val="0"/>
            <c:bubble3D val="0"/>
            <c:spPr>
              <a:solidFill>
                <a:schemeClr val="tx1"/>
              </a:solidFill>
              <a:ln w="19050">
                <a:noFill/>
              </a:ln>
              <a:effectLst/>
            </c:spPr>
            <c:extLst>
              <c:ext xmlns:c16="http://schemas.microsoft.com/office/drawing/2014/chart" uri="{C3380CC4-5D6E-409C-BE32-E72D297353CC}">
                <c16:uniqueId val="{00000001-5B7A-4B42-BDA0-AED2E375494F}"/>
              </c:ext>
            </c:extLst>
          </c:dPt>
          <c:dPt>
            <c:idx val="1"/>
            <c:bubble3D val="0"/>
            <c:spPr>
              <a:solidFill>
                <a:schemeClr val="tx2">
                  <a:lumMod val="75000"/>
                </a:schemeClr>
              </a:solidFill>
              <a:ln w="19050">
                <a:noFill/>
              </a:ln>
              <a:effectLst/>
            </c:spPr>
            <c:extLst>
              <c:ext xmlns:c16="http://schemas.microsoft.com/office/drawing/2014/chart" uri="{C3380CC4-5D6E-409C-BE32-E72D297353CC}">
                <c16:uniqueId val="{00000003-5B7A-4B42-BDA0-AED2E375494F}"/>
              </c:ext>
            </c:extLst>
          </c:dPt>
          <c:dPt>
            <c:idx val="2"/>
            <c:bubble3D val="0"/>
            <c:spPr>
              <a:solidFill>
                <a:schemeClr val="tx2">
                  <a:lumMod val="40000"/>
                  <a:lumOff val="60000"/>
                </a:schemeClr>
              </a:solidFill>
              <a:ln w="19050">
                <a:noFill/>
              </a:ln>
              <a:effectLst/>
            </c:spPr>
            <c:extLst>
              <c:ext xmlns:c16="http://schemas.microsoft.com/office/drawing/2014/chart" uri="{C3380CC4-5D6E-409C-BE32-E72D297353CC}">
                <c16:uniqueId val="{00000005-5B7A-4B42-BDA0-AED2E375494F}"/>
              </c:ext>
            </c:extLst>
          </c:dPt>
          <c:dPt>
            <c:idx val="3"/>
            <c:bubble3D val="0"/>
            <c:spPr>
              <a:solidFill>
                <a:schemeClr val="bg1">
                  <a:lumMod val="85000"/>
                </a:schemeClr>
              </a:solidFill>
              <a:ln w="19050">
                <a:noFill/>
              </a:ln>
              <a:effectLst/>
            </c:spPr>
            <c:extLst>
              <c:ext xmlns:c16="http://schemas.microsoft.com/office/drawing/2014/chart" uri="{C3380CC4-5D6E-409C-BE32-E72D297353CC}">
                <c16:uniqueId val="{00000007-5B7A-4B42-BDA0-AED2E375494F}"/>
              </c:ext>
            </c:extLst>
          </c:dPt>
          <c:dPt>
            <c:idx val="4"/>
            <c:bubble3D val="0"/>
            <c:spPr>
              <a:solidFill>
                <a:schemeClr val="accent6">
                  <a:lumMod val="75000"/>
                </a:schemeClr>
              </a:solidFill>
              <a:ln w="19050">
                <a:noFill/>
              </a:ln>
              <a:effectLst/>
            </c:spPr>
            <c:extLst>
              <c:ext xmlns:c16="http://schemas.microsoft.com/office/drawing/2014/chart" uri="{C3380CC4-5D6E-409C-BE32-E72D297353CC}">
                <c16:uniqueId val="{00000009-5B7A-4B42-BDA0-AED2E375494F}"/>
              </c:ext>
            </c:extLst>
          </c:dPt>
          <c:dPt>
            <c:idx val="5"/>
            <c:bubble3D val="0"/>
            <c:spPr>
              <a:solidFill>
                <a:schemeClr val="accent6"/>
              </a:solidFill>
              <a:ln w="19050">
                <a:noFill/>
              </a:ln>
              <a:effectLst/>
            </c:spPr>
            <c:extLst>
              <c:ext xmlns:c16="http://schemas.microsoft.com/office/drawing/2014/chart" uri="{C3380CC4-5D6E-409C-BE32-E72D297353CC}">
                <c16:uniqueId val="{0000000B-5B7A-4B42-BDA0-AED2E375494F}"/>
              </c:ext>
            </c:extLst>
          </c:dPt>
          <c:dPt>
            <c:idx val="6"/>
            <c:bubble3D val="0"/>
            <c:spPr>
              <a:solidFill>
                <a:schemeClr val="accent6">
                  <a:lumMod val="40000"/>
                  <a:lumOff val="60000"/>
                </a:schemeClr>
              </a:solidFill>
              <a:ln w="19050">
                <a:noFill/>
              </a:ln>
              <a:effectLst/>
            </c:spPr>
            <c:extLst>
              <c:ext xmlns:c16="http://schemas.microsoft.com/office/drawing/2014/chart" uri="{C3380CC4-5D6E-409C-BE32-E72D297353CC}">
                <c16:uniqueId val="{0000000D-5B7A-4B42-BDA0-AED2E375494F}"/>
              </c:ext>
            </c:extLst>
          </c:dPt>
          <c:dLbls>
            <c:dLbl>
              <c:idx val="0"/>
              <c:tx>
                <c:rich>
                  <a:bodyPr/>
                  <a:lstStyle/>
                  <a:p>
                    <a:fld id="{02AC46A3-8466-4AC4-B467-2449CE8D2A0A}"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B7A-4B42-BDA0-AED2E375494F}"/>
                </c:ext>
              </c:extLst>
            </c:dLbl>
            <c:dLbl>
              <c:idx val="1"/>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7A-4B42-BDA0-AED2E375494F}"/>
                </c:ext>
              </c:extLst>
            </c:dLbl>
            <c:dLbl>
              <c:idx val="2"/>
              <c:tx>
                <c:rich>
                  <a:bodyPr/>
                  <a:lstStyle/>
                  <a:p>
                    <a:fld id="{78CBF7FF-1006-4E89-9794-22C53B3F2446}"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B7A-4B42-BDA0-AED2E375494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7A-4B42-BDA0-AED2E375494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7A-4B42-BDA0-AED2E375494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7A-4B42-BDA0-AED2E375494F}"/>
                </c:ext>
              </c:extLst>
            </c:dLbl>
            <c:dLbl>
              <c:idx val="6"/>
              <c:tx>
                <c:rich>
                  <a:bodyPr/>
                  <a:lstStyle/>
                  <a:p>
                    <a:fld id="{707524D9-A453-4AB2-AF28-B042FD4F8576}" type="VALUE">
                      <a:rPr lang="en-US"/>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5B7A-4B42-BDA0-AED2E375494F}"/>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'Figure 5'!$A$4:$A$10</c:f>
              <c:strCache>
                <c:ptCount val="7"/>
                <c:pt idx="0">
                  <c:v>&gt; 100 000 h</c:v>
                </c:pt>
                <c:pt idx="1">
                  <c:v>20 000 à 100 000 h</c:v>
                </c:pt>
                <c:pt idx="2">
                  <c:v>10 000 à 20 000 h</c:v>
                </c:pt>
                <c:pt idx="3">
                  <c:v>5 000 à 10 000 h</c:v>
                </c:pt>
                <c:pt idx="4">
                  <c:v>2 000 à 5 000 h</c:v>
                </c:pt>
                <c:pt idx="5">
                  <c:v>1 000 à 2 000 h</c:v>
                </c:pt>
                <c:pt idx="6">
                  <c:v>&lt; 1 000 h</c:v>
                </c:pt>
              </c:strCache>
            </c:strRef>
          </c:cat>
          <c:val>
            <c:numRef>
              <c:f>'Figure 5'!$B$4:$B$10</c:f>
              <c:numCache>
                <c:formatCode>General</c:formatCode>
                <c:ptCount val="7"/>
                <c:pt idx="0">
                  <c:v>82700</c:v>
                </c:pt>
                <c:pt idx="1">
                  <c:v>104300</c:v>
                </c:pt>
                <c:pt idx="2">
                  <c:v>44700</c:v>
                </c:pt>
                <c:pt idx="3">
                  <c:v>48200</c:v>
                </c:pt>
                <c:pt idx="4">
                  <c:v>54400</c:v>
                </c:pt>
                <c:pt idx="5">
                  <c:v>32400</c:v>
                </c:pt>
                <c:pt idx="6">
                  <c:v>42600</c:v>
                </c:pt>
              </c:numCache>
            </c:numRef>
          </c:val>
          <c:extLst>
            <c:ext xmlns:c16="http://schemas.microsoft.com/office/drawing/2014/chart" uri="{C3380CC4-5D6E-409C-BE32-E72D297353CC}">
              <c16:uniqueId val="{0000000E-5B7A-4B42-BDA0-AED2E375494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5.1243697630579711E-2"/>
          <c:y val="0.20739118633207332"/>
          <c:w val="0.30055902805963697"/>
          <c:h val="0.65063375910256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r>
              <a:rPr lang="fr-FR" sz="1000"/>
              <a:t>Nombre</a:t>
            </a:r>
            <a:r>
              <a:rPr lang="fr-FR" sz="1000" baseline="0"/>
              <a:t> de victimes pour mille habitants</a:t>
            </a:r>
            <a:endParaRPr lang="fr-FR" sz="1000"/>
          </a:p>
        </c:rich>
      </c:tx>
      <c:layout>
        <c:manualLayout>
          <c:xMode val="edge"/>
          <c:yMode val="edge"/>
          <c:x val="0.2576804461942257"/>
          <c:y val="4.166666666666666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endParaRPr lang="fr-FR"/>
        </a:p>
      </c:txPr>
    </c:title>
    <c:autoTitleDeleted val="0"/>
    <c:plotArea>
      <c:layout/>
      <c:barChart>
        <c:barDir val="bar"/>
        <c:grouping val="clustered"/>
        <c:varyColors val="0"/>
        <c:ser>
          <c:idx val="0"/>
          <c:order val="0"/>
          <c:tx>
            <c:strRef>
              <c:f>'Figure 5'!$C$3</c:f>
              <c:strCache>
                <c:ptCount val="1"/>
                <c:pt idx="0">
                  <c:v>Taux de victimes</c:v>
                </c:pt>
              </c:strCache>
            </c:strRef>
          </c:tx>
          <c:spPr>
            <a:solidFill>
              <a:schemeClr val="accent1"/>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B6B3-43C4-B136-0533D6F2AAA2}"/>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3-B6B3-43C4-B136-0533D6F2AAA2}"/>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05-B6B3-43C4-B136-0533D6F2AAA2}"/>
              </c:ext>
            </c:extLst>
          </c:dPt>
          <c:dPt>
            <c:idx val="3"/>
            <c:invertIfNegative val="0"/>
            <c:bubble3D val="0"/>
            <c:spPr>
              <a:solidFill>
                <a:schemeClr val="bg1">
                  <a:lumMod val="75000"/>
                </a:schemeClr>
              </a:solidFill>
              <a:ln>
                <a:noFill/>
              </a:ln>
              <a:effectLst/>
            </c:spPr>
            <c:extLst>
              <c:ext xmlns:c16="http://schemas.microsoft.com/office/drawing/2014/chart" uri="{C3380CC4-5D6E-409C-BE32-E72D297353CC}">
                <c16:uniqueId val="{00000007-B6B3-43C4-B136-0533D6F2AAA2}"/>
              </c:ext>
            </c:extLst>
          </c:dPt>
          <c:dPt>
            <c:idx val="4"/>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9-B6B3-43C4-B136-0533D6F2AAA2}"/>
              </c:ext>
            </c:extLst>
          </c:dPt>
          <c:dPt>
            <c:idx val="5"/>
            <c:invertIfNegative val="0"/>
            <c:bubble3D val="0"/>
            <c:spPr>
              <a:solidFill>
                <a:schemeClr val="tx2">
                  <a:lumMod val="75000"/>
                </a:schemeClr>
              </a:solidFill>
              <a:ln>
                <a:noFill/>
              </a:ln>
              <a:effectLst/>
            </c:spPr>
            <c:extLst>
              <c:ext xmlns:c16="http://schemas.microsoft.com/office/drawing/2014/chart" uri="{C3380CC4-5D6E-409C-BE32-E72D297353CC}">
                <c16:uniqueId val="{0000000B-B6B3-43C4-B136-0533D6F2AAA2}"/>
              </c:ext>
            </c:extLst>
          </c:dPt>
          <c:dPt>
            <c:idx val="6"/>
            <c:invertIfNegative val="0"/>
            <c:bubble3D val="0"/>
            <c:spPr>
              <a:solidFill>
                <a:schemeClr val="tx1"/>
              </a:solidFill>
              <a:ln>
                <a:noFill/>
              </a:ln>
              <a:effectLst/>
            </c:spPr>
            <c:extLst>
              <c:ext xmlns:c16="http://schemas.microsoft.com/office/drawing/2014/chart" uri="{C3380CC4-5D6E-409C-BE32-E72D297353CC}">
                <c16:uniqueId val="{0000000D-B6B3-43C4-B136-0533D6F2AAA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5'!$A$4:$A$10</c:f>
              <c:strCache>
                <c:ptCount val="7"/>
                <c:pt idx="0">
                  <c:v>&gt; 100 000 h</c:v>
                </c:pt>
                <c:pt idx="1">
                  <c:v>20 000 à 100 000 h</c:v>
                </c:pt>
                <c:pt idx="2">
                  <c:v>10 000 à 20 000 h</c:v>
                </c:pt>
                <c:pt idx="3">
                  <c:v>5 000 à 10 000 h</c:v>
                </c:pt>
                <c:pt idx="4">
                  <c:v>2 000 à 5 000 h</c:v>
                </c:pt>
                <c:pt idx="5">
                  <c:v>1 000 à 2 000 h</c:v>
                </c:pt>
                <c:pt idx="6">
                  <c:v>&lt; 1 000 h</c:v>
                </c:pt>
              </c:strCache>
            </c:strRef>
          </c:cat>
          <c:val>
            <c:numRef>
              <c:f>'Figure 5'!$C$4:$C$10</c:f>
              <c:numCache>
                <c:formatCode>0.0</c:formatCode>
                <c:ptCount val="7"/>
                <c:pt idx="0">
                  <c:v>8.0571107858822977</c:v>
                </c:pt>
                <c:pt idx="1">
                  <c:v>6.2362568880284464</c:v>
                </c:pt>
                <c:pt idx="2">
                  <c:v>5.8541794284562227</c:v>
                </c:pt>
                <c:pt idx="3">
                  <c:v>5.8016798958666671</c:v>
                </c:pt>
                <c:pt idx="4">
                  <c:v>5.4408008570898643</c:v>
                </c:pt>
                <c:pt idx="5">
                  <c:v>5.1182057667942606</c:v>
                </c:pt>
                <c:pt idx="6">
                  <c:v>4.8699705635760839</c:v>
                </c:pt>
              </c:numCache>
            </c:numRef>
          </c:val>
          <c:extLst>
            <c:ext xmlns:c16="http://schemas.microsoft.com/office/drawing/2014/chart" uri="{C3380CC4-5D6E-409C-BE32-E72D297353CC}">
              <c16:uniqueId val="{0000000E-B6B3-43C4-B136-0533D6F2AAA2}"/>
            </c:ext>
          </c:extLst>
        </c:ser>
        <c:dLbls>
          <c:showLegendKey val="0"/>
          <c:showVal val="0"/>
          <c:showCatName val="0"/>
          <c:showSerName val="0"/>
          <c:showPercent val="0"/>
          <c:showBubbleSize val="0"/>
        </c:dLbls>
        <c:gapWidth val="182"/>
        <c:axId val="803379096"/>
        <c:axId val="803381448"/>
      </c:barChart>
      <c:catAx>
        <c:axId val="803379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803381448"/>
        <c:crossesAt val="0"/>
        <c:auto val="1"/>
        <c:lblAlgn val="ctr"/>
        <c:lblOffset val="100"/>
        <c:noMultiLvlLbl val="0"/>
      </c:catAx>
      <c:valAx>
        <c:axId val="8033814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803379096"/>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r>
              <a:rPr lang="fr-FR" sz="1000"/>
              <a:t>Nombre de victimes</a:t>
            </a:r>
          </a:p>
        </c:rich>
      </c:tx>
      <c:layout>
        <c:manualLayout>
          <c:xMode val="edge"/>
          <c:yMode val="edge"/>
          <c:x val="0.46192999070992413"/>
          <c:y val="6.710815843866320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35624067610105442"/>
          <c:y val="0.15093578753217743"/>
          <c:w val="0.48454059221978696"/>
          <c:h val="0.74702671644480834"/>
        </c:manualLayout>
      </c:layout>
      <c:pieChart>
        <c:varyColors val="1"/>
        <c:ser>
          <c:idx val="0"/>
          <c:order val="0"/>
          <c:tx>
            <c:strRef>
              <c:f>'Figure 6 '!$B$3</c:f>
              <c:strCache>
                <c:ptCount val="1"/>
                <c:pt idx="0">
                  <c:v>Nombre de victimes</c:v>
                </c:pt>
              </c:strCache>
            </c:strRef>
          </c:tx>
          <c:spPr>
            <a:ln>
              <a:noFill/>
            </a:ln>
          </c:spPr>
          <c:dPt>
            <c:idx val="0"/>
            <c:bubble3D val="0"/>
            <c:spPr>
              <a:solidFill>
                <a:schemeClr val="tx1"/>
              </a:solidFill>
              <a:ln w="19050">
                <a:noFill/>
              </a:ln>
              <a:effectLst/>
            </c:spPr>
            <c:extLst>
              <c:ext xmlns:c16="http://schemas.microsoft.com/office/drawing/2014/chart" uri="{C3380CC4-5D6E-409C-BE32-E72D297353CC}">
                <c16:uniqueId val="{00000001-1F1A-49EB-ADB6-ED4F959CC735}"/>
              </c:ext>
            </c:extLst>
          </c:dPt>
          <c:dPt>
            <c:idx val="1"/>
            <c:bubble3D val="0"/>
            <c:spPr>
              <a:solidFill>
                <a:schemeClr val="tx2">
                  <a:lumMod val="75000"/>
                </a:schemeClr>
              </a:solidFill>
              <a:ln w="19050">
                <a:noFill/>
              </a:ln>
              <a:effectLst/>
            </c:spPr>
            <c:extLst>
              <c:ext xmlns:c16="http://schemas.microsoft.com/office/drawing/2014/chart" uri="{C3380CC4-5D6E-409C-BE32-E72D297353CC}">
                <c16:uniqueId val="{00000003-1F1A-49EB-ADB6-ED4F959CC735}"/>
              </c:ext>
            </c:extLst>
          </c:dPt>
          <c:dPt>
            <c:idx val="2"/>
            <c:bubble3D val="0"/>
            <c:spPr>
              <a:solidFill>
                <a:schemeClr val="tx2">
                  <a:lumMod val="40000"/>
                  <a:lumOff val="60000"/>
                </a:schemeClr>
              </a:solidFill>
              <a:ln w="19050">
                <a:noFill/>
              </a:ln>
              <a:effectLst/>
            </c:spPr>
            <c:extLst>
              <c:ext xmlns:c16="http://schemas.microsoft.com/office/drawing/2014/chart" uri="{C3380CC4-5D6E-409C-BE32-E72D297353CC}">
                <c16:uniqueId val="{00000005-1F1A-49EB-ADB6-ED4F959CC735}"/>
              </c:ext>
            </c:extLst>
          </c:dPt>
          <c:dPt>
            <c:idx val="3"/>
            <c:bubble3D val="0"/>
            <c:spPr>
              <a:solidFill>
                <a:schemeClr val="bg1">
                  <a:lumMod val="85000"/>
                </a:schemeClr>
              </a:solidFill>
              <a:ln w="19050">
                <a:noFill/>
              </a:ln>
              <a:effectLst/>
            </c:spPr>
            <c:extLst>
              <c:ext xmlns:c16="http://schemas.microsoft.com/office/drawing/2014/chart" uri="{C3380CC4-5D6E-409C-BE32-E72D297353CC}">
                <c16:uniqueId val="{00000007-1F1A-49EB-ADB6-ED4F959CC735}"/>
              </c:ext>
            </c:extLst>
          </c:dPt>
          <c:dPt>
            <c:idx val="4"/>
            <c:bubble3D val="0"/>
            <c:spPr>
              <a:solidFill>
                <a:schemeClr val="accent6">
                  <a:lumMod val="75000"/>
                </a:schemeClr>
              </a:solidFill>
              <a:ln w="19050">
                <a:noFill/>
              </a:ln>
              <a:effectLst/>
            </c:spPr>
            <c:extLst>
              <c:ext xmlns:c16="http://schemas.microsoft.com/office/drawing/2014/chart" uri="{C3380CC4-5D6E-409C-BE32-E72D297353CC}">
                <c16:uniqueId val="{00000009-1F1A-49EB-ADB6-ED4F959CC735}"/>
              </c:ext>
            </c:extLst>
          </c:dPt>
          <c:dPt>
            <c:idx val="5"/>
            <c:bubble3D val="0"/>
            <c:spPr>
              <a:solidFill>
                <a:schemeClr val="accent6"/>
              </a:solidFill>
              <a:ln w="19050">
                <a:noFill/>
              </a:ln>
              <a:effectLst/>
            </c:spPr>
            <c:extLst>
              <c:ext xmlns:c16="http://schemas.microsoft.com/office/drawing/2014/chart" uri="{C3380CC4-5D6E-409C-BE32-E72D297353CC}">
                <c16:uniqueId val="{0000000B-1F1A-49EB-ADB6-ED4F959CC735}"/>
              </c:ext>
            </c:extLst>
          </c:dPt>
          <c:dPt>
            <c:idx val="6"/>
            <c:bubble3D val="0"/>
            <c:spPr>
              <a:solidFill>
                <a:schemeClr val="accent6">
                  <a:lumMod val="40000"/>
                  <a:lumOff val="60000"/>
                </a:schemeClr>
              </a:solidFill>
              <a:ln w="19050">
                <a:noFill/>
              </a:ln>
              <a:effectLst/>
            </c:spPr>
            <c:extLst>
              <c:ext xmlns:c16="http://schemas.microsoft.com/office/drawing/2014/chart" uri="{C3380CC4-5D6E-409C-BE32-E72D297353CC}">
                <c16:uniqueId val="{0000000D-1F1A-49EB-ADB6-ED4F959CC735}"/>
              </c:ext>
            </c:extLst>
          </c:dPt>
          <c:dLbls>
            <c:dLbl>
              <c:idx val="0"/>
              <c:layout/>
              <c:tx>
                <c:rich>
                  <a:bodyPr/>
                  <a:lstStyle/>
                  <a:p>
                    <a:fld id="{02AC46A3-8466-4AC4-B467-2449CE8D2A0A}"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F1A-49EB-ADB6-ED4F959CC735}"/>
                </c:ext>
              </c:extLst>
            </c:dLbl>
            <c:dLbl>
              <c:idx val="1"/>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F1A-49EB-ADB6-ED4F959CC735}"/>
                </c:ext>
              </c:extLst>
            </c:dLbl>
            <c:dLbl>
              <c:idx val="2"/>
              <c:layout/>
              <c:tx>
                <c:rich>
                  <a:bodyPr/>
                  <a:lstStyle/>
                  <a:p>
                    <a:fld id="{78CBF7FF-1006-4E89-9794-22C53B3F2446}"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1F1A-49EB-ADB6-ED4F959CC735}"/>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F1A-49EB-ADB6-ED4F959CC735}"/>
                </c:ext>
              </c:extLst>
            </c:dLbl>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F1A-49EB-ADB6-ED4F959CC735}"/>
                </c:ext>
              </c:extLst>
            </c:dLbl>
            <c:dLbl>
              <c:idx val="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F1A-49EB-ADB6-ED4F959CC735}"/>
                </c:ext>
              </c:extLst>
            </c:dLbl>
            <c:dLbl>
              <c:idx val="6"/>
              <c:layout>
                <c:manualLayout>
                  <c:x val="-1.2313589667271056E-2"/>
                  <c:y val="7.9007125621484556E-2"/>
                </c:manualLayout>
              </c:layout>
              <c:tx>
                <c:rich>
                  <a:bodyPr/>
                  <a:lstStyle/>
                  <a:p>
                    <a:fld id="{707524D9-A453-4AB2-AF28-B042FD4F8576}" type="VALUE">
                      <a:rPr lang="en-US"/>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1F1A-49EB-ADB6-ED4F959CC735}"/>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'Figure 6 '!$A$4:$A$10</c:f>
              <c:strCache>
                <c:ptCount val="7"/>
                <c:pt idx="0">
                  <c:v>Grands centres urbains</c:v>
                </c:pt>
                <c:pt idx="1">
                  <c:v>Centres urbains intermédiaires</c:v>
                </c:pt>
                <c:pt idx="2">
                  <c:v>Petites villes</c:v>
                </c:pt>
                <c:pt idx="3">
                  <c:v>Ceintures urbaines</c:v>
                </c:pt>
                <c:pt idx="4">
                  <c:v>Bourgs ruraux</c:v>
                </c:pt>
                <c:pt idx="5">
                  <c:v>Rural à habitat dispersé</c:v>
                </c:pt>
                <c:pt idx="6">
                  <c:v>Rural à habitat très dispersé</c:v>
                </c:pt>
              </c:strCache>
            </c:strRef>
          </c:cat>
          <c:val>
            <c:numRef>
              <c:f>'Figure 6 '!$B$4:$B$10</c:f>
              <c:numCache>
                <c:formatCode>General</c:formatCode>
                <c:ptCount val="7"/>
                <c:pt idx="0">
                  <c:v>183500</c:v>
                </c:pt>
                <c:pt idx="1">
                  <c:v>51200</c:v>
                </c:pt>
                <c:pt idx="2">
                  <c:v>23500</c:v>
                </c:pt>
                <c:pt idx="3">
                  <c:v>39100</c:v>
                </c:pt>
                <c:pt idx="4">
                  <c:v>54200</c:v>
                </c:pt>
                <c:pt idx="5">
                  <c:v>49900</c:v>
                </c:pt>
                <c:pt idx="6">
                  <c:v>8000</c:v>
                </c:pt>
              </c:numCache>
            </c:numRef>
          </c:val>
          <c:extLst>
            <c:ext xmlns:c16="http://schemas.microsoft.com/office/drawing/2014/chart" uri="{C3380CC4-5D6E-409C-BE32-E72D297353CC}">
              <c16:uniqueId val="{0000000E-1F1A-49EB-ADB6-ED4F959CC73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5.1243697630579711E-2"/>
          <c:y val="0.20739118633207332"/>
          <c:w val="0.30055902805963697"/>
          <c:h val="0.65063375910256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r>
              <a:rPr lang="fr-FR" sz="1000"/>
              <a:t>Nombre</a:t>
            </a:r>
            <a:r>
              <a:rPr lang="fr-FR" sz="1000" baseline="0"/>
              <a:t> de victimes pour mille habitants</a:t>
            </a:r>
            <a:endParaRPr lang="fr-FR" sz="1000"/>
          </a:p>
        </c:rich>
      </c:tx>
      <c:layout>
        <c:manualLayout>
          <c:xMode val="edge"/>
          <c:yMode val="edge"/>
          <c:x val="0.2576804461942257"/>
          <c:y val="4.166666666666666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arianne" panose="02000000000000000000" pitchFamily="50" charset="0"/>
              <a:ea typeface="+mn-ea"/>
              <a:cs typeface="+mn-cs"/>
            </a:defRPr>
          </a:pPr>
          <a:endParaRPr lang="fr-FR"/>
        </a:p>
      </c:txPr>
    </c:title>
    <c:autoTitleDeleted val="0"/>
    <c:plotArea>
      <c:layout/>
      <c:barChart>
        <c:barDir val="bar"/>
        <c:grouping val="clustered"/>
        <c:varyColors val="0"/>
        <c:ser>
          <c:idx val="0"/>
          <c:order val="0"/>
          <c:tx>
            <c:strRef>
              <c:f>'Figure 6 '!$C$3</c:f>
              <c:strCache>
                <c:ptCount val="1"/>
                <c:pt idx="0">
                  <c:v>Taux de victimes</c:v>
                </c:pt>
              </c:strCache>
            </c:strRef>
          </c:tx>
          <c:spPr>
            <a:solidFill>
              <a:schemeClr val="accent1"/>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F409-4B54-BA06-0B6212E8AC78}"/>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3-F409-4B54-BA06-0B6212E8AC78}"/>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05-F409-4B54-BA06-0B6212E8AC78}"/>
              </c:ext>
            </c:extLst>
          </c:dPt>
          <c:dPt>
            <c:idx val="3"/>
            <c:invertIfNegative val="0"/>
            <c:bubble3D val="0"/>
            <c:spPr>
              <a:solidFill>
                <a:schemeClr val="bg1">
                  <a:lumMod val="75000"/>
                </a:schemeClr>
              </a:solidFill>
              <a:ln>
                <a:noFill/>
              </a:ln>
              <a:effectLst/>
            </c:spPr>
            <c:extLst>
              <c:ext xmlns:c16="http://schemas.microsoft.com/office/drawing/2014/chart" uri="{C3380CC4-5D6E-409C-BE32-E72D297353CC}">
                <c16:uniqueId val="{00000007-F409-4B54-BA06-0B6212E8AC78}"/>
              </c:ext>
            </c:extLst>
          </c:dPt>
          <c:dPt>
            <c:idx val="4"/>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9-F409-4B54-BA06-0B6212E8AC78}"/>
              </c:ext>
            </c:extLst>
          </c:dPt>
          <c:dPt>
            <c:idx val="5"/>
            <c:invertIfNegative val="0"/>
            <c:bubble3D val="0"/>
            <c:spPr>
              <a:solidFill>
                <a:schemeClr val="tx2">
                  <a:lumMod val="75000"/>
                </a:schemeClr>
              </a:solidFill>
              <a:ln>
                <a:noFill/>
              </a:ln>
              <a:effectLst/>
            </c:spPr>
            <c:extLst>
              <c:ext xmlns:c16="http://schemas.microsoft.com/office/drawing/2014/chart" uri="{C3380CC4-5D6E-409C-BE32-E72D297353CC}">
                <c16:uniqueId val="{0000000B-F409-4B54-BA06-0B6212E8AC78}"/>
              </c:ext>
            </c:extLst>
          </c:dPt>
          <c:dPt>
            <c:idx val="6"/>
            <c:invertIfNegative val="0"/>
            <c:bubble3D val="0"/>
            <c:spPr>
              <a:solidFill>
                <a:schemeClr val="tx1"/>
              </a:solidFill>
              <a:ln>
                <a:noFill/>
              </a:ln>
              <a:effectLst/>
            </c:spPr>
            <c:extLst>
              <c:ext xmlns:c16="http://schemas.microsoft.com/office/drawing/2014/chart" uri="{C3380CC4-5D6E-409C-BE32-E72D297353CC}">
                <c16:uniqueId val="{0000000D-F409-4B54-BA06-0B6212E8AC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'!$A$4:$A$10</c:f>
              <c:strCache>
                <c:ptCount val="7"/>
                <c:pt idx="0">
                  <c:v>Grands centres urbains</c:v>
                </c:pt>
                <c:pt idx="1">
                  <c:v>Centres urbains intermédiaires</c:v>
                </c:pt>
                <c:pt idx="2">
                  <c:v>Petites villes</c:v>
                </c:pt>
                <c:pt idx="3">
                  <c:v>Ceintures urbaines</c:v>
                </c:pt>
                <c:pt idx="4">
                  <c:v>Bourgs ruraux</c:v>
                </c:pt>
                <c:pt idx="5">
                  <c:v>Rural à habitat dispersé</c:v>
                </c:pt>
                <c:pt idx="6">
                  <c:v>Rural à habitat très dispersé</c:v>
                </c:pt>
              </c:strCache>
            </c:strRef>
          </c:cat>
          <c:val>
            <c:numRef>
              <c:f>'Figure 6 '!$C$4:$C$10</c:f>
              <c:numCache>
                <c:formatCode>0.0</c:formatCode>
                <c:ptCount val="7"/>
                <c:pt idx="0">
                  <c:v>7.0865302272329602</c:v>
                </c:pt>
                <c:pt idx="1">
                  <c:v>5.7140823809026102</c:v>
                </c:pt>
                <c:pt idx="2">
                  <c:v>5.7037689877577797</c:v>
                </c:pt>
                <c:pt idx="3">
                  <c:v>5.6394985319583597</c:v>
                </c:pt>
                <c:pt idx="4">
                  <c:v>5.2105697381318903</c:v>
                </c:pt>
                <c:pt idx="5">
                  <c:v>4.9623625508524798</c:v>
                </c:pt>
                <c:pt idx="6">
                  <c:v>4.8148224250943699</c:v>
                </c:pt>
              </c:numCache>
            </c:numRef>
          </c:val>
          <c:extLst>
            <c:ext xmlns:c16="http://schemas.microsoft.com/office/drawing/2014/chart" uri="{C3380CC4-5D6E-409C-BE32-E72D297353CC}">
              <c16:uniqueId val="{0000000E-F409-4B54-BA06-0B6212E8AC78}"/>
            </c:ext>
          </c:extLst>
        </c:ser>
        <c:dLbls>
          <c:showLegendKey val="0"/>
          <c:showVal val="0"/>
          <c:showCatName val="0"/>
          <c:showSerName val="0"/>
          <c:showPercent val="0"/>
          <c:showBubbleSize val="0"/>
        </c:dLbls>
        <c:gapWidth val="182"/>
        <c:axId val="509785616"/>
        <c:axId val="509782480"/>
      </c:barChart>
      <c:catAx>
        <c:axId val="509785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509782480"/>
        <c:crossesAt val="0"/>
        <c:auto val="1"/>
        <c:lblAlgn val="ctr"/>
        <c:lblOffset val="100"/>
        <c:noMultiLvlLbl val="0"/>
      </c:catAx>
      <c:valAx>
        <c:axId val="5097824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509785616"/>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14735</xdr:colOff>
      <xdr:row>13</xdr:row>
      <xdr:rowOff>175175</xdr:rowOff>
    </xdr:from>
    <xdr:to>
      <xdr:col>8</xdr:col>
      <xdr:colOff>741771</xdr:colOff>
      <xdr:row>36</xdr:row>
      <xdr:rowOff>102350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14</xdr:row>
      <xdr:rowOff>0</xdr:rowOff>
    </xdr:from>
    <xdr:to>
      <xdr:col>22</xdr:col>
      <xdr:colOff>724624</xdr:colOff>
      <xdr:row>36</xdr:row>
      <xdr:rowOff>117675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155862</xdr:rowOff>
    </xdr:from>
    <xdr:to>
      <xdr:col>11</xdr:col>
      <xdr:colOff>103714</xdr:colOff>
      <xdr:row>29</xdr:row>
      <xdr:rowOff>184572</xdr:rowOff>
    </xdr:to>
    <xdr:pic>
      <xdr:nvPicPr>
        <xdr:cNvPr id="2" name="Image 1"/>
        <xdr:cNvPicPr>
          <a:picLocks noChangeAspect="1"/>
        </xdr:cNvPicPr>
      </xdr:nvPicPr>
      <xdr:blipFill>
        <a:blip xmlns:r="http://schemas.openxmlformats.org/officeDocument/2006/relationships" r:embed="rId1"/>
        <a:stretch>
          <a:fillRect/>
        </a:stretch>
      </xdr:blipFill>
      <xdr:spPr>
        <a:xfrm>
          <a:off x="0" y="363680"/>
          <a:ext cx="8485714" cy="58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353785</xdr:colOff>
      <xdr:row>2</xdr:row>
      <xdr:rowOff>206828</xdr:rowOff>
    </xdr:from>
    <xdr:to>
      <xdr:col>12</xdr:col>
      <xdr:colOff>563335</xdr:colOff>
      <xdr:row>21</xdr:row>
      <xdr:rowOff>183016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598714</xdr:colOff>
      <xdr:row>2</xdr:row>
      <xdr:rowOff>204107</xdr:rowOff>
    </xdr:from>
    <xdr:to>
      <xdr:col>19</xdr:col>
      <xdr:colOff>285749</xdr:colOff>
      <xdr:row>21</xdr:row>
      <xdr:rowOff>176893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438150</xdr:colOff>
      <xdr:row>2</xdr:row>
      <xdr:rowOff>66675</xdr:rowOff>
    </xdr:from>
    <xdr:to>
      <xdr:col>10</xdr:col>
      <xdr:colOff>647700</xdr:colOff>
      <xdr:row>21</xdr:row>
      <xdr:rowOff>42863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16</xdr:col>
      <xdr:colOff>685800</xdr:colOff>
      <xdr:row>19</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5</xdr:col>
      <xdr:colOff>0</xdr:colOff>
      <xdr:row>2</xdr:row>
      <xdr:rowOff>0</xdr:rowOff>
    </xdr:from>
    <xdr:ext cx="5486400" cy="2743200"/>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5</xdr:col>
      <xdr:colOff>0</xdr:colOff>
      <xdr:row>24</xdr:row>
      <xdr:rowOff>0</xdr:rowOff>
    </xdr:from>
    <xdr:ext cx="5486400" cy="2743200"/>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5</xdr:col>
      <xdr:colOff>0</xdr:colOff>
      <xdr:row>49</xdr:row>
      <xdr:rowOff>0</xdr:rowOff>
    </xdr:from>
    <xdr:ext cx="5486400" cy="2743200"/>
    <xdr:pic>
      <xdr:nvPicPr>
        <xdr:cNvPr id="4" name="Picture 3"/>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2</xdr:row>
      <xdr:rowOff>0</xdr:rowOff>
    </xdr:from>
    <xdr:ext cx="5486400" cy="2743200"/>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5</xdr:col>
      <xdr:colOff>0</xdr:colOff>
      <xdr:row>24</xdr:row>
      <xdr:rowOff>0</xdr:rowOff>
    </xdr:from>
    <xdr:ext cx="5486400" cy="2743200"/>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5</xdr:col>
      <xdr:colOff>0</xdr:colOff>
      <xdr:row>49</xdr:row>
      <xdr:rowOff>0</xdr:rowOff>
    </xdr:from>
    <xdr:ext cx="5486400" cy="2743200"/>
    <xdr:pic>
      <xdr:nvPicPr>
        <xdr:cNvPr id="4" name="Picture 3"/>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993B"/>
  </sheetPr>
  <dimension ref="A1:A26"/>
  <sheetViews>
    <sheetView workbookViewId="0">
      <selection activeCell="A17" sqref="A17"/>
    </sheetView>
  </sheetViews>
  <sheetFormatPr baseColWidth="10" defaultRowHeight="15" x14ac:dyDescent="0.25"/>
  <cols>
    <col min="1" max="1" width="75.7109375" customWidth="1"/>
  </cols>
  <sheetData>
    <row r="1" spans="1:1" x14ac:dyDescent="0.25">
      <c r="A1" s="1" t="s">
        <v>104</v>
      </c>
    </row>
    <row r="2" spans="1:1" x14ac:dyDescent="0.25">
      <c r="A2" s="1" t="s">
        <v>105</v>
      </c>
    </row>
    <row r="3" spans="1:1" x14ac:dyDescent="0.25">
      <c r="A3" t="s">
        <v>106</v>
      </c>
    </row>
    <row r="4" spans="1:1" x14ac:dyDescent="0.25">
      <c r="A4" t="s">
        <v>60</v>
      </c>
    </row>
    <row r="5" spans="1:1" x14ac:dyDescent="0.25">
      <c r="A5" s="1" t="s">
        <v>107</v>
      </c>
    </row>
    <row r="6" spans="1:1" x14ac:dyDescent="0.25">
      <c r="A6" t="s">
        <v>108</v>
      </c>
    </row>
    <row r="7" spans="1:1" x14ac:dyDescent="0.25">
      <c r="A7" t="s">
        <v>109</v>
      </c>
    </row>
    <row r="8" spans="1:1" x14ac:dyDescent="0.25">
      <c r="A8" t="s">
        <v>110</v>
      </c>
    </row>
    <row r="9" spans="1:1" x14ac:dyDescent="0.25">
      <c r="A9" s="1" t="s">
        <v>111</v>
      </c>
    </row>
    <row r="10" spans="1:1" x14ac:dyDescent="0.25">
      <c r="A10" t="s">
        <v>2</v>
      </c>
    </row>
    <row r="11" spans="1:1" x14ac:dyDescent="0.25">
      <c r="A11" s="1" t="s">
        <v>112</v>
      </c>
    </row>
    <row r="12" spans="1:1" x14ac:dyDescent="0.25">
      <c r="A12" s="2" t="str">
        <f>HYPERLINK("#'Figure-1'!A1", "Figure-1 Nombre de crimes et délits enregistrés par la police et la gendarmerie nationales en 2024")</f>
        <v>Figure-1 Nombre de crimes et délits enregistrés par la police et la gendarmerie nationales en 2024</v>
      </c>
    </row>
    <row r="13" spans="1:1" x14ac:dyDescent="0.25">
      <c r="A13" s="2" t="str">
        <f>HYPERLINK("#'Figure-2'!A1", "Figure-2 Répartition de la population et des crimes et délits enregistrés par la police et la gendarmerie nationales entre les communes en 2024")</f>
        <v>Figure-2 Répartition de la population et des crimes et délits enregistrés par la police et la gendarmerie nationales entre les communes en 2024</v>
      </c>
    </row>
    <row r="14" spans="1:1" x14ac:dyDescent="0.25">
      <c r="A14" s="2" t="str">
        <f>HYPERLINK("#'Figure-3'!A1", "Figure-3 Répartition des communes et des faits de délinquance selon le nombre de crimes et délits enregistrés par commune en 2024")</f>
        <v>Figure-3 Répartition des communes et des faits de délinquance selon le nombre de crimes et délits enregistrés par commune en 2024</v>
      </c>
    </row>
    <row r="15" spans="1:1" x14ac:dyDescent="0.25">
      <c r="A15" s="2" t="str">
        <f>HYPERLINK("#'Figure E1-1'!A1", "Figure E1-1 Répartition des communes et des faits de délinquance diffusés dans la base communale en 2024")</f>
        <v>Figure E1-1 Répartition des communes et des faits de délinquance diffusés dans la base communale en 2024</v>
      </c>
    </row>
    <row r="16" spans="1:1" x14ac:dyDescent="0.25">
      <c r="A16" s="22" t="s">
        <v>129</v>
      </c>
    </row>
    <row r="17" spans="1:1" x14ac:dyDescent="0.25">
      <c r="A17" s="22" t="s">
        <v>130</v>
      </c>
    </row>
    <row r="18" spans="1:1" x14ac:dyDescent="0.25">
      <c r="A18" s="22" t="s">
        <v>132</v>
      </c>
    </row>
    <row r="19" spans="1:1" x14ac:dyDescent="0.25">
      <c r="A19" s="2" t="str">
        <f>HYPERLINK("#'Données complémentaires- 1'!A1", "Données complémentaires- Délinquance enregistrée en 2024 en fonction de la taille des communes (nombre)")</f>
        <v>Données complémentaires- Délinquance enregistrée en 2024 en fonction de la taille des communes (nombre)</v>
      </c>
    </row>
    <row r="20" spans="1:1" x14ac:dyDescent="0.25">
      <c r="A20" s="2" t="str">
        <f>HYPERLINK("#'Données complémentaires- 2'!A1", "Données complémentaires- Délinquance enregistrée en 2024 en fonction de la typologie des communes (rurale-urbaine)")</f>
        <v>Données complémentaires- Délinquance enregistrée en 2024 en fonction de la typologie des communes (rurale-urbaine)</v>
      </c>
    </row>
    <row r="21" spans="1:1" x14ac:dyDescent="0.25">
      <c r="A21" s="2" t="str">
        <f>HYPERLINK("#'Données complémentaires- 3'!A1", "Données complémentaires- Délinquance enregistrée entre 2016 et 2024en fonction de la typologie des communes (rurale-urbaine), base 100 en 2016")</f>
        <v>Données complémentaires- Délinquance enregistrée entre 2016 et 2024en fonction de la typologie des communes (rurale-urbaine), base 100 en 2016</v>
      </c>
    </row>
    <row r="24" spans="1:1" x14ac:dyDescent="0.25">
      <c r="A24" s="1" t="s">
        <v>113</v>
      </c>
    </row>
    <row r="25" spans="1:1" x14ac:dyDescent="0.25">
      <c r="A25" t="s">
        <v>114</v>
      </c>
    </row>
    <row r="26" spans="1:1" x14ac:dyDescent="0.25">
      <c r="A26" t="s">
        <v>115</v>
      </c>
    </row>
  </sheetData>
  <hyperlinks>
    <hyperlink ref="A16" location="'Figure 4'!A1" display="Figure 4 Escroqueries et fraudes aux moyens de paiement selon les aires d’attraction des villes en 2024"/>
    <hyperlink ref="A17" location="'Figure 5'!A1" display="Figure 5 Victimes d’escroqueries et fraudes aux moyens de paiement en 2024 selon la taille des communes "/>
    <hyperlink ref="A18" location="'Figure 6 '!A1" display="Figure 6 Victimes d’escroqueries et fraudes aux moyens de paiement en 2024 selon la typologie de la commune"/>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heetViews>
  <sheetFormatPr baseColWidth="10" defaultRowHeight="15" x14ac:dyDescent="0.25"/>
  <cols>
    <col min="1" max="2" width="25.7109375" customWidth="1"/>
  </cols>
  <sheetData>
    <row r="1" spans="1:4" ht="15.75" x14ac:dyDescent="0.25">
      <c r="A1" s="3" t="s">
        <v>94</v>
      </c>
    </row>
    <row r="3" spans="1:4" ht="45" x14ac:dyDescent="0.25">
      <c r="A3" s="4" t="s">
        <v>28</v>
      </c>
      <c r="B3" s="4" t="s">
        <v>0</v>
      </c>
      <c r="C3" s="4" t="s">
        <v>76</v>
      </c>
      <c r="D3" s="4" t="s">
        <v>77</v>
      </c>
    </row>
    <row r="4" spans="1:4" ht="60" x14ac:dyDescent="0.25">
      <c r="A4" s="8" t="s">
        <v>6</v>
      </c>
      <c r="B4" s="8" t="s">
        <v>87</v>
      </c>
      <c r="C4">
        <v>83800</v>
      </c>
      <c r="D4">
        <v>3.2</v>
      </c>
    </row>
    <row r="5" spans="1:4" ht="60" x14ac:dyDescent="0.25">
      <c r="A5" s="8" t="s">
        <v>6</v>
      </c>
      <c r="B5" s="8" t="s">
        <v>88</v>
      </c>
      <c r="C5">
        <v>32700</v>
      </c>
      <c r="D5">
        <v>3.6</v>
      </c>
    </row>
    <row r="6" spans="1:4" ht="60" x14ac:dyDescent="0.25">
      <c r="A6" s="8" t="s">
        <v>6</v>
      </c>
      <c r="B6" s="8" t="s">
        <v>89</v>
      </c>
      <c r="C6">
        <v>12100</v>
      </c>
      <c r="D6">
        <v>2.9</v>
      </c>
    </row>
    <row r="7" spans="1:4" ht="60" x14ac:dyDescent="0.25">
      <c r="A7" s="8" t="s">
        <v>6</v>
      </c>
      <c r="B7" s="8" t="s">
        <v>90</v>
      </c>
      <c r="C7">
        <v>17100</v>
      </c>
      <c r="D7">
        <v>2.5</v>
      </c>
    </row>
    <row r="8" spans="1:4" ht="60" x14ac:dyDescent="0.25">
      <c r="A8" s="8" t="s">
        <v>6</v>
      </c>
      <c r="B8" s="8" t="s">
        <v>91</v>
      </c>
      <c r="C8">
        <v>24500</v>
      </c>
      <c r="D8">
        <v>2.4</v>
      </c>
    </row>
    <row r="9" spans="1:4" ht="60" x14ac:dyDescent="0.25">
      <c r="A9" s="8" t="s">
        <v>6</v>
      </c>
      <c r="B9" s="8" t="s">
        <v>92</v>
      </c>
      <c r="C9">
        <v>19700</v>
      </c>
      <c r="D9">
        <v>2</v>
      </c>
    </row>
    <row r="10" spans="1:4" ht="60" x14ac:dyDescent="0.25">
      <c r="A10" s="8" t="s">
        <v>6</v>
      </c>
      <c r="B10" s="8" t="s">
        <v>93</v>
      </c>
      <c r="C10">
        <v>3100</v>
      </c>
      <c r="D10">
        <v>1.9</v>
      </c>
    </row>
    <row r="11" spans="1:4" ht="45" x14ac:dyDescent="0.25">
      <c r="A11" s="8" t="s">
        <v>8</v>
      </c>
      <c r="B11" s="8" t="s">
        <v>87</v>
      </c>
      <c r="C11">
        <v>73700</v>
      </c>
      <c r="D11">
        <v>2.8</v>
      </c>
    </row>
    <row r="12" spans="1:4" ht="45" x14ac:dyDescent="0.25">
      <c r="A12" s="8" t="s">
        <v>8</v>
      </c>
      <c r="B12" s="8" t="s">
        <v>88</v>
      </c>
      <c r="C12">
        <v>27100</v>
      </c>
      <c r="D12">
        <v>3</v>
      </c>
    </row>
    <row r="13" spans="1:4" ht="45" x14ac:dyDescent="0.25">
      <c r="A13" s="8" t="s">
        <v>8</v>
      </c>
      <c r="B13" s="8" t="s">
        <v>89</v>
      </c>
      <c r="C13">
        <v>8800</v>
      </c>
      <c r="D13">
        <v>2.1</v>
      </c>
    </row>
    <row r="14" spans="1:4" ht="45" x14ac:dyDescent="0.25">
      <c r="A14" s="8" t="s">
        <v>8</v>
      </c>
      <c r="B14" s="8" t="s">
        <v>90</v>
      </c>
      <c r="C14">
        <v>10100</v>
      </c>
      <c r="D14">
        <v>1.5</v>
      </c>
    </row>
    <row r="15" spans="1:4" ht="45" x14ac:dyDescent="0.25">
      <c r="A15" s="8" t="s">
        <v>8</v>
      </c>
      <c r="B15" s="8" t="s">
        <v>91</v>
      </c>
      <c r="C15">
        <v>14200</v>
      </c>
      <c r="D15">
        <v>1.4</v>
      </c>
    </row>
    <row r="16" spans="1:4" ht="45" x14ac:dyDescent="0.25">
      <c r="A16" s="8" t="s">
        <v>8</v>
      </c>
      <c r="B16" s="8" t="s">
        <v>92</v>
      </c>
      <c r="C16">
        <v>8600</v>
      </c>
      <c r="D16">
        <v>0.9</v>
      </c>
    </row>
    <row r="17" spans="1:4" ht="45" x14ac:dyDescent="0.25">
      <c r="A17" s="8" t="s">
        <v>8</v>
      </c>
      <c r="B17" s="8" t="s">
        <v>93</v>
      </c>
      <c r="C17">
        <v>1400</v>
      </c>
      <c r="D17">
        <v>0.8</v>
      </c>
    </row>
    <row r="18" spans="1:4" x14ac:dyDescent="0.25">
      <c r="A18" s="8" t="s">
        <v>9</v>
      </c>
      <c r="B18" s="8" t="s">
        <v>87</v>
      </c>
      <c r="C18">
        <v>50100</v>
      </c>
      <c r="D18">
        <v>1.9</v>
      </c>
    </row>
    <row r="19" spans="1:4" ht="30" x14ac:dyDescent="0.25">
      <c r="A19" s="8" t="s">
        <v>9</v>
      </c>
      <c r="B19" s="8" t="s">
        <v>88</v>
      </c>
      <c r="C19">
        <v>19800</v>
      </c>
      <c r="D19">
        <v>2.2000000000000002</v>
      </c>
    </row>
    <row r="20" spans="1:4" x14ac:dyDescent="0.25">
      <c r="A20" s="8" t="s">
        <v>9</v>
      </c>
      <c r="B20" s="8" t="s">
        <v>89</v>
      </c>
      <c r="C20">
        <v>8700</v>
      </c>
      <c r="D20">
        <v>2.1</v>
      </c>
    </row>
    <row r="21" spans="1:4" x14ac:dyDescent="0.25">
      <c r="A21" s="8" t="s">
        <v>9</v>
      </c>
      <c r="B21" s="8" t="s">
        <v>90</v>
      </c>
      <c r="C21">
        <v>9900</v>
      </c>
      <c r="D21">
        <v>1.4</v>
      </c>
    </row>
    <row r="22" spans="1:4" x14ac:dyDescent="0.25">
      <c r="A22" s="8" t="s">
        <v>9</v>
      </c>
      <c r="B22" s="8" t="s">
        <v>91</v>
      </c>
      <c r="C22">
        <v>17500</v>
      </c>
      <c r="D22">
        <v>1.7</v>
      </c>
    </row>
    <row r="23" spans="1:4" x14ac:dyDescent="0.25">
      <c r="A23" s="8" t="s">
        <v>9</v>
      </c>
      <c r="B23" s="8" t="s">
        <v>92</v>
      </c>
      <c r="C23">
        <v>14300</v>
      </c>
      <c r="D23">
        <v>1.4</v>
      </c>
    </row>
    <row r="24" spans="1:4" ht="30" x14ac:dyDescent="0.25">
      <c r="A24" s="8" t="s">
        <v>9</v>
      </c>
      <c r="B24" s="8" t="s">
        <v>93</v>
      </c>
      <c r="C24">
        <v>2300</v>
      </c>
      <c r="D24">
        <v>1.4</v>
      </c>
    </row>
    <row r="25" spans="1:4" x14ac:dyDescent="0.25">
      <c r="A25" s="8" t="s">
        <v>10</v>
      </c>
      <c r="B25" s="8" t="s">
        <v>87</v>
      </c>
      <c r="C25">
        <v>5100</v>
      </c>
      <c r="D25">
        <v>0.2</v>
      </c>
    </row>
    <row r="26" spans="1:4" ht="30" x14ac:dyDescent="0.25">
      <c r="A26" s="8" t="s">
        <v>10</v>
      </c>
      <c r="B26" s="8" t="s">
        <v>88</v>
      </c>
      <c r="C26">
        <v>1700</v>
      </c>
      <c r="D26">
        <v>0.2</v>
      </c>
    </row>
    <row r="27" spans="1:4" x14ac:dyDescent="0.25">
      <c r="A27" s="8" t="s">
        <v>10</v>
      </c>
      <c r="B27" s="8" t="s">
        <v>89</v>
      </c>
      <c r="C27">
        <v>400</v>
      </c>
      <c r="D27">
        <v>0.1</v>
      </c>
    </row>
    <row r="28" spans="1:4" x14ac:dyDescent="0.25">
      <c r="A28" s="8" t="s">
        <v>10</v>
      </c>
      <c r="B28" s="8" t="s">
        <v>90</v>
      </c>
      <c r="C28">
        <v>800</v>
      </c>
      <c r="D28">
        <v>0.1</v>
      </c>
    </row>
    <row r="29" spans="1:4" x14ac:dyDescent="0.25">
      <c r="A29" s="8" t="s">
        <v>10</v>
      </c>
      <c r="B29" s="8" t="s">
        <v>91</v>
      </c>
      <c r="C29">
        <v>500</v>
      </c>
      <c r="D29">
        <v>0</v>
      </c>
    </row>
    <row r="30" spans="1:4" x14ac:dyDescent="0.25">
      <c r="A30" s="8" t="s">
        <v>10</v>
      </c>
      <c r="B30" s="8" t="s">
        <v>92</v>
      </c>
      <c r="C30">
        <v>200</v>
      </c>
      <c r="D30">
        <v>0</v>
      </c>
    </row>
    <row r="31" spans="1:4" ht="30" x14ac:dyDescent="0.25">
      <c r="A31" s="8" t="s">
        <v>10</v>
      </c>
      <c r="B31" s="8" t="s">
        <v>93</v>
      </c>
      <c r="C31">
        <v>0</v>
      </c>
      <c r="D31">
        <v>0</v>
      </c>
    </row>
    <row r="32" spans="1:4" x14ac:dyDescent="0.25">
      <c r="A32" s="8" t="s">
        <v>12</v>
      </c>
      <c r="B32" s="8" t="s">
        <v>87</v>
      </c>
      <c r="C32">
        <v>38900</v>
      </c>
      <c r="D32">
        <v>1.5</v>
      </c>
    </row>
    <row r="33" spans="1:4" ht="30" x14ac:dyDescent="0.25">
      <c r="A33" s="8" t="s">
        <v>12</v>
      </c>
      <c r="B33" s="8" t="s">
        <v>88</v>
      </c>
      <c r="C33">
        <v>5300</v>
      </c>
      <c r="D33">
        <v>0.6</v>
      </c>
    </row>
    <row r="34" spans="1:4" x14ac:dyDescent="0.25">
      <c r="A34" s="8" t="s">
        <v>12</v>
      </c>
      <c r="B34" s="8" t="s">
        <v>89</v>
      </c>
      <c r="C34">
        <v>1000</v>
      </c>
      <c r="D34">
        <v>0.2</v>
      </c>
    </row>
    <row r="35" spans="1:4" x14ac:dyDescent="0.25">
      <c r="A35" s="8" t="s">
        <v>12</v>
      </c>
      <c r="B35" s="8" t="s">
        <v>90</v>
      </c>
      <c r="C35">
        <v>1500</v>
      </c>
      <c r="D35">
        <v>0.2</v>
      </c>
    </row>
    <row r="36" spans="1:4" x14ac:dyDescent="0.25">
      <c r="A36" s="8" t="s">
        <v>12</v>
      </c>
      <c r="B36" s="8" t="s">
        <v>91</v>
      </c>
      <c r="C36">
        <v>1100</v>
      </c>
      <c r="D36">
        <v>0.1</v>
      </c>
    </row>
    <row r="37" spans="1:4" x14ac:dyDescent="0.25">
      <c r="A37" s="8" t="s">
        <v>12</v>
      </c>
      <c r="B37" s="8" t="s">
        <v>92</v>
      </c>
      <c r="C37">
        <v>500</v>
      </c>
      <c r="D37">
        <v>0</v>
      </c>
    </row>
    <row r="38" spans="1:4" ht="30" x14ac:dyDescent="0.25">
      <c r="A38" s="8" t="s">
        <v>12</v>
      </c>
      <c r="B38" s="8" t="s">
        <v>93</v>
      </c>
      <c r="C38">
        <v>0</v>
      </c>
      <c r="D38">
        <v>0</v>
      </c>
    </row>
    <row r="39" spans="1:4" ht="30" x14ac:dyDescent="0.25">
      <c r="A39" s="8" t="s">
        <v>13</v>
      </c>
      <c r="B39" s="8" t="s">
        <v>87</v>
      </c>
      <c r="C39">
        <v>405500</v>
      </c>
      <c r="D39">
        <v>15.7</v>
      </c>
    </row>
    <row r="40" spans="1:4" ht="30" x14ac:dyDescent="0.25">
      <c r="A40" s="8" t="s">
        <v>13</v>
      </c>
      <c r="B40" s="8" t="s">
        <v>88</v>
      </c>
      <c r="C40">
        <v>72200</v>
      </c>
      <c r="D40">
        <v>8</v>
      </c>
    </row>
    <row r="41" spans="1:4" ht="30" x14ac:dyDescent="0.25">
      <c r="A41" s="8" t="s">
        <v>13</v>
      </c>
      <c r="B41" s="8" t="s">
        <v>89</v>
      </c>
      <c r="C41">
        <v>25200</v>
      </c>
      <c r="D41">
        <v>6.1</v>
      </c>
    </row>
    <row r="42" spans="1:4" ht="30" x14ac:dyDescent="0.25">
      <c r="A42" s="8" t="s">
        <v>13</v>
      </c>
      <c r="B42" s="8" t="s">
        <v>90</v>
      </c>
      <c r="C42">
        <v>31300</v>
      </c>
      <c r="D42">
        <v>4.5</v>
      </c>
    </row>
    <row r="43" spans="1:4" ht="30" x14ac:dyDescent="0.25">
      <c r="A43" s="8" t="s">
        <v>13</v>
      </c>
      <c r="B43" s="8" t="s">
        <v>91</v>
      </c>
      <c r="C43">
        <v>41500</v>
      </c>
      <c r="D43">
        <v>4</v>
      </c>
    </row>
    <row r="44" spans="1:4" ht="30" x14ac:dyDescent="0.25">
      <c r="A44" s="8" t="s">
        <v>13</v>
      </c>
      <c r="B44" s="8" t="s">
        <v>92</v>
      </c>
      <c r="C44">
        <v>28200</v>
      </c>
      <c r="D44">
        <v>2.8</v>
      </c>
    </row>
    <row r="45" spans="1:4" ht="30" x14ac:dyDescent="0.25">
      <c r="A45" s="8" t="s">
        <v>13</v>
      </c>
      <c r="B45" s="8" t="s">
        <v>93</v>
      </c>
      <c r="C45">
        <v>4200</v>
      </c>
      <c r="D45">
        <v>2.5</v>
      </c>
    </row>
    <row r="46" spans="1:4" x14ac:dyDescent="0.25">
      <c r="A46" s="8" t="s">
        <v>15</v>
      </c>
      <c r="B46" s="8" t="s">
        <v>87</v>
      </c>
      <c r="C46">
        <v>93900</v>
      </c>
      <c r="D46">
        <v>6.8</v>
      </c>
    </row>
    <row r="47" spans="1:4" ht="30" x14ac:dyDescent="0.25">
      <c r="A47" s="8" t="s">
        <v>15</v>
      </c>
      <c r="B47" s="8" t="s">
        <v>88</v>
      </c>
      <c r="C47">
        <v>27000</v>
      </c>
      <c r="D47">
        <v>5.5</v>
      </c>
    </row>
    <row r="48" spans="1:4" x14ac:dyDescent="0.25">
      <c r="A48" s="8" t="s">
        <v>15</v>
      </c>
      <c r="B48" s="8" t="s">
        <v>89</v>
      </c>
      <c r="C48">
        <v>12000</v>
      </c>
      <c r="D48">
        <v>4.9000000000000004</v>
      </c>
    </row>
    <row r="49" spans="1:4" x14ac:dyDescent="0.25">
      <c r="A49" s="8" t="s">
        <v>15</v>
      </c>
      <c r="B49" s="8" t="s">
        <v>90</v>
      </c>
      <c r="C49">
        <v>24200</v>
      </c>
      <c r="D49">
        <v>7.1</v>
      </c>
    </row>
    <row r="50" spans="1:4" x14ac:dyDescent="0.25">
      <c r="A50" s="8" t="s">
        <v>15</v>
      </c>
      <c r="B50" s="8" t="s">
        <v>91</v>
      </c>
      <c r="C50">
        <v>29900</v>
      </c>
      <c r="D50">
        <v>5.3</v>
      </c>
    </row>
    <row r="51" spans="1:4" x14ac:dyDescent="0.25">
      <c r="A51" s="8" t="s">
        <v>15</v>
      </c>
      <c r="B51" s="8" t="s">
        <v>92</v>
      </c>
      <c r="C51">
        <v>27100</v>
      </c>
      <c r="D51">
        <v>4.7</v>
      </c>
    </row>
    <row r="52" spans="1:4" ht="30" x14ac:dyDescent="0.25">
      <c r="A52" s="8" t="s">
        <v>15</v>
      </c>
      <c r="B52" s="8" t="s">
        <v>93</v>
      </c>
      <c r="C52">
        <v>4600</v>
      </c>
      <c r="D52">
        <v>3.7</v>
      </c>
    </row>
    <row r="53" spans="1:4" x14ac:dyDescent="0.25">
      <c r="A53" s="8" t="s">
        <v>16</v>
      </c>
      <c r="B53" s="8" t="s">
        <v>87</v>
      </c>
      <c r="C53">
        <v>73400</v>
      </c>
      <c r="D53">
        <v>2.8</v>
      </c>
    </row>
    <row r="54" spans="1:4" ht="30" x14ac:dyDescent="0.25">
      <c r="A54" s="8" t="s">
        <v>16</v>
      </c>
      <c r="B54" s="8" t="s">
        <v>88</v>
      </c>
      <c r="C54">
        <v>18700</v>
      </c>
      <c r="D54">
        <v>2.1</v>
      </c>
    </row>
    <row r="55" spans="1:4" x14ac:dyDescent="0.25">
      <c r="A55" s="8" t="s">
        <v>16</v>
      </c>
      <c r="B55" s="8" t="s">
        <v>89</v>
      </c>
      <c r="C55">
        <v>6700</v>
      </c>
      <c r="D55">
        <v>1.6</v>
      </c>
    </row>
    <row r="56" spans="1:4" x14ac:dyDescent="0.25">
      <c r="A56" s="8" t="s">
        <v>16</v>
      </c>
      <c r="B56" s="8" t="s">
        <v>90</v>
      </c>
      <c r="C56">
        <v>12400</v>
      </c>
      <c r="D56">
        <v>1.8</v>
      </c>
    </row>
    <row r="57" spans="1:4" x14ac:dyDescent="0.25">
      <c r="A57" s="8" t="s">
        <v>16</v>
      </c>
      <c r="B57" s="8" t="s">
        <v>91</v>
      </c>
      <c r="C57">
        <v>14600</v>
      </c>
      <c r="D57">
        <v>1.4</v>
      </c>
    </row>
    <row r="58" spans="1:4" x14ac:dyDescent="0.25">
      <c r="A58" s="8" t="s">
        <v>16</v>
      </c>
      <c r="B58" s="8" t="s">
        <v>92</v>
      </c>
      <c r="C58">
        <v>11100</v>
      </c>
      <c r="D58">
        <v>1.1000000000000001</v>
      </c>
    </row>
    <row r="59" spans="1:4" ht="30" x14ac:dyDescent="0.25">
      <c r="A59" s="8" t="s">
        <v>16</v>
      </c>
      <c r="B59" s="8" t="s">
        <v>93</v>
      </c>
      <c r="C59">
        <v>1200</v>
      </c>
      <c r="D59">
        <v>0.7</v>
      </c>
    </row>
    <row r="60" spans="1:4" x14ac:dyDescent="0.25">
      <c r="A60" s="8" t="s">
        <v>18</v>
      </c>
      <c r="B60" s="8" t="s">
        <v>87</v>
      </c>
      <c r="C60">
        <v>165300</v>
      </c>
      <c r="D60">
        <v>6.4</v>
      </c>
    </row>
    <row r="61" spans="1:4" ht="30" x14ac:dyDescent="0.25">
      <c r="A61" s="8" t="s">
        <v>18</v>
      </c>
      <c r="B61" s="8" t="s">
        <v>88</v>
      </c>
      <c r="C61">
        <v>30600</v>
      </c>
      <c r="D61">
        <v>3.4</v>
      </c>
    </row>
    <row r="62" spans="1:4" x14ac:dyDescent="0.25">
      <c r="A62" s="8" t="s">
        <v>18</v>
      </c>
      <c r="B62" s="8" t="s">
        <v>89</v>
      </c>
      <c r="C62">
        <v>10000</v>
      </c>
      <c r="D62">
        <v>2.4</v>
      </c>
    </row>
    <row r="63" spans="1:4" x14ac:dyDescent="0.25">
      <c r="A63" s="8" t="s">
        <v>18</v>
      </c>
      <c r="B63" s="8" t="s">
        <v>90</v>
      </c>
      <c r="C63">
        <v>17800</v>
      </c>
      <c r="D63">
        <v>2.6</v>
      </c>
    </row>
    <row r="64" spans="1:4" x14ac:dyDescent="0.25">
      <c r="A64" s="8" t="s">
        <v>18</v>
      </c>
      <c r="B64" s="8" t="s">
        <v>91</v>
      </c>
      <c r="C64">
        <v>18600</v>
      </c>
      <c r="D64">
        <v>1.8</v>
      </c>
    </row>
    <row r="65" spans="1:4" x14ac:dyDescent="0.25">
      <c r="A65" s="8" t="s">
        <v>18</v>
      </c>
      <c r="B65" s="8" t="s">
        <v>92</v>
      </c>
      <c r="C65">
        <v>12700</v>
      </c>
      <c r="D65">
        <v>1.3</v>
      </c>
    </row>
    <row r="66" spans="1:4" ht="30" x14ac:dyDescent="0.25">
      <c r="A66" s="8" t="s">
        <v>18</v>
      </c>
      <c r="B66" s="8" t="s">
        <v>93</v>
      </c>
      <c r="C66">
        <v>1000</v>
      </c>
      <c r="D66">
        <v>0.6</v>
      </c>
    </row>
    <row r="67" spans="1:4" ht="30" x14ac:dyDescent="0.25">
      <c r="A67" s="8" t="s">
        <v>19</v>
      </c>
      <c r="B67" s="8" t="s">
        <v>87</v>
      </c>
      <c r="C67">
        <v>48500</v>
      </c>
      <c r="D67">
        <v>1.9</v>
      </c>
    </row>
    <row r="68" spans="1:4" ht="30" x14ac:dyDescent="0.25">
      <c r="A68" s="8" t="s">
        <v>19</v>
      </c>
      <c r="B68" s="8" t="s">
        <v>88</v>
      </c>
      <c r="C68">
        <v>12000</v>
      </c>
      <c r="D68">
        <v>1.3</v>
      </c>
    </row>
    <row r="69" spans="1:4" ht="30" x14ac:dyDescent="0.25">
      <c r="A69" s="8" t="s">
        <v>19</v>
      </c>
      <c r="B69" s="8" t="s">
        <v>89</v>
      </c>
      <c r="C69">
        <v>4600</v>
      </c>
      <c r="D69">
        <v>1.1000000000000001</v>
      </c>
    </row>
    <row r="70" spans="1:4" ht="30" x14ac:dyDescent="0.25">
      <c r="A70" s="8" t="s">
        <v>19</v>
      </c>
      <c r="B70" s="8" t="s">
        <v>90</v>
      </c>
      <c r="C70">
        <v>8700</v>
      </c>
      <c r="D70">
        <v>1.3</v>
      </c>
    </row>
    <row r="71" spans="1:4" ht="30" x14ac:dyDescent="0.25">
      <c r="A71" s="8" t="s">
        <v>19</v>
      </c>
      <c r="B71" s="8" t="s">
        <v>91</v>
      </c>
      <c r="C71">
        <v>11600</v>
      </c>
      <c r="D71">
        <v>1.1000000000000001</v>
      </c>
    </row>
    <row r="72" spans="1:4" ht="30" x14ac:dyDescent="0.25">
      <c r="A72" s="8" t="s">
        <v>19</v>
      </c>
      <c r="B72" s="8" t="s">
        <v>92</v>
      </c>
      <c r="C72">
        <v>9600</v>
      </c>
      <c r="D72">
        <v>1</v>
      </c>
    </row>
    <row r="73" spans="1:4" ht="30" x14ac:dyDescent="0.25">
      <c r="A73" s="8" t="s">
        <v>19</v>
      </c>
      <c r="B73" s="8" t="s">
        <v>93</v>
      </c>
      <c r="C73">
        <v>1200</v>
      </c>
      <c r="D73">
        <v>0.7</v>
      </c>
    </row>
    <row r="74" spans="1:4" ht="30" x14ac:dyDescent="0.25">
      <c r="A74" s="8" t="s">
        <v>20</v>
      </c>
      <c r="B74" s="8" t="s">
        <v>87</v>
      </c>
      <c r="C74">
        <v>244400</v>
      </c>
      <c r="D74">
        <v>9.4</v>
      </c>
    </row>
    <row r="75" spans="1:4" ht="30" x14ac:dyDescent="0.25">
      <c r="A75" s="8" t="s">
        <v>20</v>
      </c>
      <c r="B75" s="8" t="s">
        <v>88</v>
      </c>
      <c r="C75">
        <v>93800</v>
      </c>
      <c r="D75">
        <v>10.5</v>
      </c>
    </row>
    <row r="76" spans="1:4" ht="30" x14ac:dyDescent="0.25">
      <c r="A76" s="8" t="s">
        <v>20</v>
      </c>
      <c r="B76" s="8" t="s">
        <v>89</v>
      </c>
      <c r="C76">
        <v>34200</v>
      </c>
      <c r="D76">
        <v>8.3000000000000007</v>
      </c>
    </row>
    <row r="77" spans="1:4" ht="30" x14ac:dyDescent="0.25">
      <c r="A77" s="8" t="s">
        <v>20</v>
      </c>
      <c r="B77" s="8" t="s">
        <v>90</v>
      </c>
      <c r="C77">
        <v>42900</v>
      </c>
      <c r="D77">
        <v>6.2</v>
      </c>
    </row>
    <row r="78" spans="1:4" ht="30" x14ac:dyDescent="0.25">
      <c r="A78" s="8" t="s">
        <v>20</v>
      </c>
      <c r="B78" s="8" t="s">
        <v>91</v>
      </c>
      <c r="C78">
        <v>61700</v>
      </c>
      <c r="D78">
        <v>5.9</v>
      </c>
    </row>
    <row r="79" spans="1:4" ht="30" x14ac:dyDescent="0.25">
      <c r="A79" s="8" t="s">
        <v>20</v>
      </c>
      <c r="B79" s="8" t="s">
        <v>92</v>
      </c>
      <c r="C79">
        <v>44400</v>
      </c>
      <c r="D79">
        <v>4.4000000000000004</v>
      </c>
    </row>
    <row r="80" spans="1:4" ht="30" x14ac:dyDescent="0.25">
      <c r="A80" s="8" t="s">
        <v>20</v>
      </c>
      <c r="B80" s="8" t="s">
        <v>93</v>
      </c>
      <c r="C80">
        <v>6400</v>
      </c>
      <c r="D80">
        <v>3.9</v>
      </c>
    </row>
    <row r="81" spans="1:4" x14ac:dyDescent="0.25">
      <c r="A81" s="8" t="s">
        <v>21</v>
      </c>
      <c r="B81" s="8" t="s">
        <v>87</v>
      </c>
      <c r="C81">
        <v>165000</v>
      </c>
      <c r="D81">
        <v>6.4</v>
      </c>
    </row>
    <row r="82" spans="1:4" ht="30" x14ac:dyDescent="0.25">
      <c r="A82" s="8" t="s">
        <v>21</v>
      </c>
      <c r="B82" s="8" t="s">
        <v>88</v>
      </c>
      <c r="C82">
        <v>51900</v>
      </c>
      <c r="D82">
        <v>5.8</v>
      </c>
    </row>
    <row r="83" spans="1:4" x14ac:dyDescent="0.25">
      <c r="A83" s="8" t="s">
        <v>21</v>
      </c>
      <c r="B83" s="8" t="s">
        <v>89</v>
      </c>
      <c r="C83">
        <v>15900</v>
      </c>
      <c r="D83">
        <v>3.9</v>
      </c>
    </row>
    <row r="84" spans="1:4" x14ac:dyDescent="0.25">
      <c r="A84" s="8" t="s">
        <v>21</v>
      </c>
      <c r="B84" s="8" t="s">
        <v>90</v>
      </c>
      <c r="C84">
        <v>17300</v>
      </c>
      <c r="D84">
        <v>2.5</v>
      </c>
    </row>
    <row r="85" spans="1:4" x14ac:dyDescent="0.25">
      <c r="A85" s="8" t="s">
        <v>21</v>
      </c>
      <c r="B85" s="8" t="s">
        <v>91</v>
      </c>
      <c r="C85">
        <v>22200</v>
      </c>
      <c r="D85">
        <v>2.1</v>
      </c>
    </row>
    <row r="86" spans="1:4" x14ac:dyDescent="0.25">
      <c r="A86" s="8" t="s">
        <v>21</v>
      </c>
      <c r="B86" s="8" t="s">
        <v>92</v>
      </c>
      <c r="C86">
        <v>13800</v>
      </c>
      <c r="D86">
        <v>1.4</v>
      </c>
    </row>
    <row r="87" spans="1:4" ht="30" x14ac:dyDescent="0.25">
      <c r="A87" s="8" t="s">
        <v>21</v>
      </c>
      <c r="B87" s="8" t="s">
        <v>93</v>
      </c>
      <c r="C87">
        <v>2400</v>
      </c>
      <c r="D87">
        <v>1.4</v>
      </c>
    </row>
    <row r="88" spans="1:4" x14ac:dyDescent="0.25">
      <c r="A88" s="8" t="s">
        <v>23</v>
      </c>
      <c r="B88" s="8" t="s">
        <v>87</v>
      </c>
      <c r="C88">
        <v>34600</v>
      </c>
      <c r="D88">
        <v>1.3</v>
      </c>
    </row>
    <row r="89" spans="1:4" ht="30" x14ac:dyDescent="0.25">
      <c r="A89" s="8" t="s">
        <v>23</v>
      </c>
      <c r="B89" s="8" t="s">
        <v>88</v>
      </c>
      <c r="C89">
        <v>7500</v>
      </c>
      <c r="D89">
        <v>0.8</v>
      </c>
    </row>
    <row r="90" spans="1:4" x14ac:dyDescent="0.25">
      <c r="A90" s="8" t="s">
        <v>23</v>
      </c>
      <c r="B90" s="8" t="s">
        <v>89</v>
      </c>
      <c r="C90">
        <v>2200</v>
      </c>
      <c r="D90">
        <v>0.5</v>
      </c>
    </row>
    <row r="91" spans="1:4" x14ac:dyDescent="0.25">
      <c r="A91" s="8" t="s">
        <v>23</v>
      </c>
      <c r="B91" s="8" t="s">
        <v>90</v>
      </c>
      <c r="C91">
        <v>2900</v>
      </c>
      <c r="D91">
        <v>0.4</v>
      </c>
    </row>
    <row r="92" spans="1:4" x14ac:dyDescent="0.25">
      <c r="A92" s="8" t="s">
        <v>23</v>
      </c>
      <c r="B92" s="8" t="s">
        <v>91</v>
      </c>
      <c r="C92">
        <v>3400</v>
      </c>
      <c r="D92">
        <v>0.3</v>
      </c>
    </row>
    <row r="93" spans="1:4" x14ac:dyDescent="0.25">
      <c r="A93" s="8" t="s">
        <v>23</v>
      </c>
      <c r="B93" s="8" t="s">
        <v>92</v>
      </c>
      <c r="C93">
        <v>1700</v>
      </c>
      <c r="D93">
        <v>0.2</v>
      </c>
    </row>
    <row r="94" spans="1:4" ht="30" x14ac:dyDescent="0.25">
      <c r="A94" s="8" t="s">
        <v>23</v>
      </c>
      <c r="B94" s="8" t="s">
        <v>93</v>
      </c>
      <c r="C94">
        <v>200</v>
      </c>
      <c r="D94">
        <v>0.1</v>
      </c>
    </row>
    <row r="95" spans="1:4" ht="30" x14ac:dyDescent="0.25">
      <c r="A95" s="8" t="s">
        <v>24</v>
      </c>
      <c r="B95" s="8" t="s">
        <v>87</v>
      </c>
      <c r="C95">
        <v>183500</v>
      </c>
      <c r="D95">
        <v>7.1</v>
      </c>
    </row>
    <row r="96" spans="1:4" ht="30" x14ac:dyDescent="0.25">
      <c r="A96" s="8" t="s">
        <v>24</v>
      </c>
      <c r="B96" s="8" t="s">
        <v>88</v>
      </c>
      <c r="C96">
        <v>51200</v>
      </c>
      <c r="D96">
        <v>5.7</v>
      </c>
    </row>
    <row r="97" spans="1:4" ht="30" x14ac:dyDescent="0.25">
      <c r="A97" s="8" t="s">
        <v>24</v>
      </c>
      <c r="B97" s="8" t="s">
        <v>89</v>
      </c>
      <c r="C97">
        <v>23500</v>
      </c>
      <c r="D97">
        <v>5.7</v>
      </c>
    </row>
    <row r="98" spans="1:4" ht="30" x14ac:dyDescent="0.25">
      <c r="A98" s="8" t="s">
        <v>24</v>
      </c>
      <c r="B98" s="8" t="s">
        <v>90</v>
      </c>
      <c r="C98">
        <v>39100</v>
      </c>
      <c r="D98">
        <v>5.6</v>
      </c>
    </row>
    <row r="99" spans="1:4" ht="30" x14ac:dyDescent="0.25">
      <c r="A99" s="8" t="s">
        <v>24</v>
      </c>
      <c r="B99" s="8" t="s">
        <v>91</v>
      </c>
      <c r="C99">
        <v>54200</v>
      </c>
      <c r="D99">
        <v>5.2</v>
      </c>
    </row>
    <row r="100" spans="1:4" ht="30" x14ac:dyDescent="0.25">
      <c r="A100" s="8" t="s">
        <v>24</v>
      </c>
      <c r="B100" s="8" t="s">
        <v>92</v>
      </c>
      <c r="C100">
        <v>49900</v>
      </c>
      <c r="D100">
        <v>5</v>
      </c>
    </row>
    <row r="101" spans="1:4" ht="30" x14ac:dyDescent="0.25">
      <c r="A101" s="8" t="s">
        <v>24</v>
      </c>
      <c r="B101" s="8" t="s">
        <v>93</v>
      </c>
      <c r="C101">
        <v>8000</v>
      </c>
      <c r="D101">
        <v>4.8</v>
      </c>
    </row>
    <row r="102" spans="1:4" x14ac:dyDescent="0.25">
      <c r="A102" s="6" t="s">
        <v>95</v>
      </c>
      <c r="B102" s="5"/>
      <c r="C102" s="5"/>
      <c r="D102" s="5"/>
    </row>
    <row r="103" spans="1:4" x14ac:dyDescent="0.25">
      <c r="A103" s="7" t="s">
        <v>96</v>
      </c>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3"/>
  <sheetViews>
    <sheetView workbookViewId="0">
      <selection activeCell="I130" sqref="I130"/>
    </sheetView>
  </sheetViews>
  <sheetFormatPr baseColWidth="10" defaultRowHeight="15" x14ac:dyDescent="0.25"/>
  <sheetData>
    <row r="1" spans="1:22" ht="15.75" x14ac:dyDescent="0.25">
      <c r="A1" s="3" t="s">
        <v>126</v>
      </c>
    </row>
    <row r="3" spans="1:22" x14ac:dyDescent="0.25">
      <c r="A3" s="4"/>
      <c r="B3" s="4"/>
      <c r="C3" s="24" t="s">
        <v>101</v>
      </c>
      <c r="D3" s="24" t="s">
        <v>60</v>
      </c>
      <c r="E3" s="24" t="s">
        <v>60</v>
      </c>
      <c r="F3" s="24" t="s">
        <v>60</v>
      </c>
      <c r="G3" s="24" t="s">
        <v>60</v>
      </c>
      <c r="H3" s="24" t="s">
        <v>60</v>
      </c>
      <c r="I3" s="24" t="s">
        <v>60</v>
      </c>
      <c r="J3" s="24" t="s">
        <v>60</v>
      </c>
      <c r="K3" s="24" t="s">
        <v>60</v>
      </c>
      <c r="L3" s="24" t="s">
        <v>60</v>
      </c>
      <c r="M3" s="24" t="s">
        <v>102</v>
      </c>
      <c r="N3" s="24"/>
      <c r="O3" s="24"/>
      <c r="P3" s="24"/>
      <c r="Q3" s="24"/>
      <c r="R3" s="24"/>
      <c r="S3" s="24"/>
      <c r="T3" s="24"/>
      <c r="U3" s="24"/>
      <c r="V3" s="24"/>
    </row>
    <row r="4" spans="1:22" ht="60" x14ac:dyDescent="0.25">
      <c r="A4" s="4" t="s">
        <v>97</v>
      </c>
      <c r="B4" s="4" t="s">
        <v>28</v>
      </c>
      <c r="C4" s="4" t="s">
        <v>98</v>
      </c>
      <c r="D4" s="4" t="s">
        <v>99</v>
      </c>
      <c r="E4" s="4" t="s">
        <v>87</v>
      </c>
      <c r="F4" s="4" t="s">
        <v>88</v>
      </c>
      <c r="G4" s="4" t="s">
        <v>90</v>
      </c>
      <c r="H4" s="4" t="s">
        <v>89</v>
      </c>
      <c r="I4" s="4" t="s">
        <v>100</v>
      </c>
      <c r="J4" s="4" t="s">
        <v>91</v>
      </c>
      <c r="K4" s="4" t="s">
        <v>92</v>
      </c>
      <c r="L4" s="4" t="s">
        <v>93</v>
      </c>
      <c r="M4" s="4" t="s">
        <v>98</v>
      </c>
      <c r="N4" s="4" t="s">
        <v>99</v>
      </c>
      <c r="O4" s="4" t="s">
        <v>87</v>
      </c>
      <c r="P4" s="4" t="s">
        <v>88</v>
      </c>
      <c r="Q4" s="4" t="s">
        <v>90</v>
      </c>
      <c r="R4" s="4" t="s">
        <v>89</v>
      </c>
      <c r="S4" s="4" t="s">
        <v>100</v>
      </c>
      <c r="T4" s="4" t="s">
        <v>91</v>
      </c>
      <c r="U4" s="4" t="s">
        <v>92</v>
      </c>
      <c r="V4" s="4" t="s">
        <v>93</v>
      </c>
    </row>
    <row r="5" spans="1:22" x14ac:dyDescent="0.25">
      <c r="A5" s="8">
        <v>16</v>
      </c>
      <c r="B5" t="s">
        <v>6</v>
      </c>
      <c r="C5">
        <v>100</v>
      </c>
      <c r="D5">
        <v>100</v>
      </c>
      <c r="E5">
        <v>100</v>
      </c>
      <c r="F5">
        <v>100</v>
      </c>
      <c r="G5">
        <v>100</v>
      </c>
      <c r="H5">
        <v>100</v>
      </c>
      <c r="I5">
        <v>100</v>
      </c>
      <c r="J5">
        <v>100</v>
      </c>
      <c r="K5">
        <v>100</v>
      </c>
      <c r="L5">
        <v>100</v>
      </c>
      <c r="M5">
        <v>1.43</v>
      </c>
      <c r="N5">
        <v>1.67</v>
      </c>
      <c r="O5">
        <v>1.81</v>
      </c>
      <c r="P5">
        <v>1.83</v>
      </c>
      <c r="Q5">
        <v>1.1299999999999999</v>
      </c>
      <c r="R5">
        <v>1.3</v>
      </c>
      <c r="S5">
        <v>0.93</v>
      </c>
      <c r="T5">
        <v>1.04</v>
      </c>
      <c r="U5">
        <v>0.85</v>
      </c>
      <c r="V5">
        <v>0.72</v>
      </c>
    </row>
    <row r="6" spans="1:22" x14ac:dyDescent="0.25">
      <c r="A6" s="8">
        <v>17</v>
      </c>
      <c r="B6" t="s">
        <v>6</v>
      </c>
      <c r="C6">
        <v>101.4</v>
      </c>
      <c r="D6">
        <v>100.8</v>
      </c>
      <c r="E6">
        <v>100.3</v>
      </c>
      <c r="F6">
        <v>101.1</v>
      </c>
      <c r="G6">
        <v>101.1</v>
      </c>
      <c r="H6">
        <v>104.2</v>
      </c>
      <c r="I6">
        <v>103.4</v>
      </c>
      <c r="J6">
        <v>101.7</v>
      </c>
      <c r="K6">
        <v>104.5</v>
      </c>
      <c r="L6">
        <v>110.2</v>
      </c>
      <c r="M6">
        <v>1.44</v>
      </c>
      <c r="N6">
        <v>1.68</v>
      </c>
      <c r="O6">
        <v>1.81</v>
      </c>
      <c r="P6">
        <v>1.86</v>
      </c>
      <c r="Q6">
        <v>1.1299999999999999</v>
      </c>
      <c r="R6">
        <v>1.35</v>
      </c>
      <c r="S6">
        <v>0.96</v>
      </c>
      <c r="T6">
        <v>1.06</v>
      </c>
      <c r="U6">
        <v>0.89</v>
      </c>
      <c r="V6">
        <v>0.8</v>
      </c>
    </row>
    <row r="7" spans="1:22" x14ac:dyDescent="0.25">
      <c r="A7" s="8">
        <v>18</v>
      </c>
      <c r="B7" t="s">
        <v>6</v>
      </c>
      <c r="C7">
        <v>110.1</v>
      </c>
      <c r="D7">
        <v>108.4</v>
      </c>
      <c r="E7">
        <v>106.8</v>
      </c>
      <c r="F7">
        <v>108.9</v>
      </c>
      <c r="G7">
        <v>112</v>
      </c>
      <c r="H7">
        <v>115.7</v>
      </c>
      <c r="I7">
        <v>116.2</v>
      </c>
      <c r="J7">
        <v>114.5</v>
      </c>
      <c r="K7">
        <v>116.8</v>
      </c>
      <c r="L7">
        <v>127.2</v>
      </c>
      <c r="M7">
        <v>1.56</v>
      </c>
      <c r="N7">
        <v>1.8</v>
      </c>
      <c r="O7">
        <v>1.92</v>
      </c>
      <c r="P7">
        <v>1.99</v>
      </c>
      <c r="Q7">
        <v>1.25</v>
      </c>
      <c r="R7">
        <v>1.5</v>
      </c>
      <c r="S7">
        <v>1.08</v>
      </c>
      <c r="T7">
        <v>1.19</v>
      </c>
      <c r="U7">
        <v>0.99</v>
      </c>
      <c r="V7">
        <v>0.92</v>
      </c>
    </row>
    <row r="8" spans="1:22" x14ac:dyDescent="0.25">
      <c r="A8" s="8">
        <v>19</v>
      </c>
      <c r="B8" t="s">
        <v>6</v>
      </c>
      <c r="C8">
        <v>126.6</v>
      </c>
      <c r="D8">
        <v>123.6</v>
      </c>
      <c r="E8">
        <v>120.5</v>
      </c>
      <c r="F8">
        <v>124.8</v>
      </c>
      <c r="G8">
        <v>131.9</v>
      </c>
      <c r="H8">
        <v>134.4</v>
      </c>
      <c r="I8">
        <v>137.6</v>
      </c>
      <c r="J8">
        <v>134.1</v>
      </c>
      <c r="K8">
        <v>140.1</v>
      </c>
      <c r="L8">
        <v>151.30000000000001</v>
      </c>
      <c r="M8">
        <v>1.79</v>
      </c>
      <c r="N8">
        <v>2.04</v>
      </c>
      <c r="O8">
        <v>2.16</v>
      </c>
      <c r="P8">
        <v>2.2799999999999998</v>
      </c>
      <c r="Q8">
        <v>1.46</v>
      </c>
      <c r="R8">
        <v>1.74</v>
      </c>
      <c r="S8">
        <v>1.28</v>
      </c>
      <c r="T8">
        <v>1.39</v>
      </c>
      <c r="U8">
        <v>1.19</v>
      </c>
      <c r="V8">
        <v>1.1000000000000001</v>
      </c>
    </row>
    <row r="9" spans="1:22" x14ac:dyDescent="0.25">
      <c r="A9" s="8">
        <v>20</v>
      </c>
      <c r="B9" t="s">
        <v>6</v>
      </c>
      <c r="C9">
        <v>139.5</v>
      </c>
      <c r="D9">
        <v>134.30000000000001</v>
      </c>
      <c r="E9">
        <v>127.5</v>
      </c>
      <c r="F9">
        <v>137.19999999999999</v>
      </c>
      <c r="G9">
        <v>152.1</v>
      </c>
      <c r="H9">
        <v>158.80000000000001</v>
      </c>
      <c r="I9">
        <v>158.6</v>
      </c>
      <c r="J9">
        <v>156.30000000000001</v>
      </c>
      <c r="K9">
        <v>160.4</v>
      </c>
      <c r="L9">
        <v>166.8</v>
      </c>
      <c r="M9">
        <v>1.97</v>
      </c>
      <c r="N9">
        <v>2.21</v>
      </c>
      <c r="O9">
        <v>2.2799999999999998</v>
      </c>
      <c r="P9">
        <v>2.5</v>
      </c>
      <c r="Q9">
        <v>1.67</v>
      </c>
      <c r="R9">
        <v>2.04</v>
      </c>
      <c r="S9">
        <v>1.47</v>
      </c>
      <c r="T9">
        <v>1.61</v>
      </c>
      <c r="U9">
        <v>1.36</v>
      </c>
      <c r="V9">
        <v>1.21</v>
      </c>
    </row>
    <row r="10" spans="1:22" x14ac:dyDescent="0.25">
      <c r="A10" s="8">
        <v>21</v>
      </c>
      <c r="B10" t="s">
        <v>6</v>
      </c>
      <c r="C10">
        <v>159.5</v>
      </c>
      <c r="D10">
        <v>155.1</v>
      </c>
      <c r="E10">
        <v>147.4</v>
      </c>
      <c r="F10">
        <v>162.69999999999999</v>
      </c>
      <c r="G10">
        <v>170.6</v>
      </c>
      <c r="H10">
        <v>176.1</v>
      </c>
      <c r="I10">
        <v>175.9</v>
      </c>
      <c r="J10">
        <v>174.8</v>
      </c>
      <c r="K10">
        <v>174.9</v>
      </c>
      <c r="L10">
        <v>193.1</v>
      </c>
      <c r="M10">
        <v>2.2400000000000002</v>
      </c>
      <c r="N10">
        <v>2.54</v>
      </c>
      <c r="O10">
        <v>2.62</v>
      </c>
      <c r="P10">
        <v>2.95</v>
      </c>
      <c r="Q10">
        <v>1.87</v>
      </c>
      <c r="R10">
        <v>2.2599999999999998</v>
      </c>
      <c r="S10">
        <v>1.63</v>
      </c>
      <c r="T10">
        <v>1.8</v>
      </c>
      <c r="U10">
        <v>1.48</v>
      </c>
      <c r="V10">
        <v>1.41</v>
      </c>
    </row>
    <row r="11" spans="1:22" x14ac:dyDescent="0.25">
      <c r="A11" s="8">
        <v>22</v>
      </c>
      <c r="B11" t="s">
        <v>6</v>
      </c>
      <c r="C11">
        <v>186.3</v>
      </c>
      <c r="D11">
        <v>182.1</v>
      </c>
      <c r="E11">
        <v>174.1</v>
      </c>
      <c r="F11">
        <v>188.3</v>
      </c>
      <c r="G11">
        <v>201.6</v>
      </c>
      <c r="H11">
        <v>204</v>
      </c>
      <c r="I11">
        <v>202</v>
      </c>
      <c r="J11">
        <v>201.3</v>
      </c>
      <c r="K11">
        <v>200.7</v>
      </c>
      <c r="L11">
        <v>217.1</v>
      </c>
      <c r="M11">
        <v>2.6</v>
      </c>
      <c r="N11">
        <v>2.96</v>
      </c>
      <c r="O11">
        <v>3.08</v>
      </c>
      <c r="P11">
        <v>3.39</v>
      </c>
      <c r="Q11">
        <v>2.19</v>
      </c>
      <c r="R11">
        <v>2.6</v>
      </c>
      <c r="S11">
        <v>1.86</v>
      </c>
      <c r="T11">
        <v>2.06</v>
      </c>
      <c r="U11">
        <v>1.7</v>
      </c>
      <c r="V11">
        <v>1.58</v>
      </c>
    </row>
    <row r="12" spans="1:22" x14ac:dyDescent="0.25">
      <c r="A12" s="8">
        <v>23</v>
      </c>
      <c r="B12" t="s">
        <v>6</v>
      </c>
      <c r="C12">
        <v>201.6</v>
      </c>
      <c r="D12">
        <v>195.6</v>
      </c>
      <c r="E12">
        <v>183.7</v>
      </c>
      <c r="F12">
        <v>203.9</v>
      </c>
      <c r="G12">
        <v>227.2</v>
      </c>
      <c r="H12">
        <v>227.8</v>
      </c>
      <c r="I12">
        <v>223.8</v>
      </c>
      <c r="J12">
        <v>219.3</v>
      </c>
      <c r="K12">
        <v>225.8</v>
      </c>
      <c r="L12">
        <v>249.5</v>
      </c>
      <c r="M12">
        <v>2.82</v>
      </c>
      <c r="N12">
        <v>3.18</v>
      </c>
      <c r="O12">
        <v>3.25</v>
      </c>
      <c r="P12">
        <v>3.68</v>
      </c>
      <c r="Q12">
        <v>2.4700000000000002</v>
      </c>
      <c r="R12">
        <v>2.9</v>
      </c>
      <c r="S12">
        <v>2.06</v>
      </c>
      <c r="T12">
        <v>2.25</v>
      </c>
      <c r="U12">
        <v>1.91</v>
      </c>
      <c r="V12">
        <v>1.81</v>
      </c>
    </row>
    <row r="13" spans="1:22" x14ac:dyDescent="0.25">
      <c r="A13" s="8">
        <v>24</v>
      </c>
      <c r="B13" t="s">
        <v>6</v>
      </c>
      <c r="C13">
        <v>203</v>
      </c>
      <c r="D13">
        <v>195</v>
      </c>
      <c r="E13">
        <v>183.1</v>
      </c>
      <c r="F13">
        <v>202.4</v>
      </c>
      <c r="G13">
        <v>226.7</v>
      </c>
      <c r="H13">
        <v>231.1</v>
      </c>
      <c r="I13">
        <v>232.1</v>
      </c>
      <c r="J13">
        <v>230</v>
      </c>
      <c r="K13">
        <v>231.3</v>
      </c>
      <c r="L13">
        <v>255.4</v>
      </c>
      <c r="M13">
        <v>2.84</v>
      </c>
      <c r="N13">
        <v>3.17</v>
      </c>
      <c r="O13">
        <v>3.24</v>
      </c>
      <c r="P13">
        <v>3.65</v>
      </c>
      <c r="Q13">
        <v>2.46</v>
      </c>
      <c r="R13">
        <v>2.94</v>
      </c>
      <c r="S13">
        <v>2.14</v>
      </c>
      <c r="T13">
        <v>2.36</v>
      </c>
      <c r="U13">
        <v>1.95</v>
      </c>
      <c r="V13">
        <v>1.86</v>
      </c>
    </row>
    <row r="14" spans="1:22" x14ac:dyDescent="0.25">
      <c r="A14" s="8">
        <v>16</v>
      </c>
      <c r="B14" t="s">
        <v>8</v>
      </c>
      <c r="C14">
        <v>100</v>
      </c>
      <c r="D14">
        <v>100</v>
      </c>
      <c r="E14">
        <v>100</v>
      </c>
      <c r="F14">
        <v>100</v>
      </c>
      <c r="G14">
        <v>100</v>
      </c>
      <c r="H14">
        <v>100</v>
      </c>
      <c r="I14">
        <v>100</v>
      </c>
      <c r="J14">
        <v>100</v>
      </c>
      <c r="K14">
        <v>100</v>
      </c>
      <c r="L14">
        <v>100</v>
      </c>
      <c r="M14">
        <v>1.8</v>
      </c>
      <c r="N14">
        <v>2.2599999999999998</v>
      </c>
      <c r="O14">
        <v>2.54</v>
      </c>
      <c r="P14">
        <v>2.54</v>
      </c>
      <c r="Q14">
        <v>1.19</v>
      </c>
      <c r="R14">
        <v>1.68</v>
      </c>
      <c r="S14">
        <v>0.84</v>
      </c>
      <c r="T14">
        <v>1.07</v>
      </c>
      <c r="U14">
        <v>0.66</v>
      </c>
      <c r="V14">
        <v>0.55000000000000004</v>
      </c>
    </row>
    <row r="15" spans="1:22" x14ac:dyDescent="0.25">
      <c r="A15" s="8">
        <v>17</v>
      </c>
      <c r="B15" t="s">
        <v>8</v>
      </c>
      <c r="C15">
        <v>103.9</v>
      </c>
      <c r="D15">
        <v>103.5</v>
      </c>
      <c r="E15">
        <v>102.8</v>
      </c>
      <c r="F15">
        <v>103.8</v>
      </c>
      <c r="G15">
        <v>103.6</v>
      </c>
      <c r="H15">
        <v>108.4</v>
      </c>
      <c r="I15">
        <v>106.5</v>
      </c>
      <c r="J15">
        <v>107.1</v>
      </c>
      <c r="K15">
        <v>105.2</v>
      </c>
      <c r="L15">
        <v>109</v>
      </c>
      <c r="M15">
        <v>1.86</v>
      </c>
      <c r="N15">
        <v>2.33</v>
      </c>
      <c r="O15">
        <v>2.61</v>
      </c>
      <c r="P15">
        <v>2.64</v>
      </c>
      <c r="Q15">
        <v>1.22</v>
      </c>
      <c r="R15">
        <v>1.82</v>
      </c>
      <c r="S15">
        <v>0.9</v>
      </c>
      <c r="T15">
        <v>1.1399999999999999</v>
      </c>
      <c r="U15">
        <v>0.69</v>
      </c>
      <c r="V15">
        <v>0.6</v>
      </c>
    </row>
    <row r="16" spans="1:22" x14ac:dyDescent="0.25">
      <c r="A16" s="8">
        <v>18</v>
      </c>
      <c r="B16" t="s">
        <v>8</v>
      </c>
      <c r="C16">
        <v>109.2</v>
      </c>
      <c r="D16">
        <v>108.5</v>
      </c>
      <c r="E16">
        <v>107.5</v>
      </c>
      <c r="F16">
        <v>109</v>
      </c>
      <c r="G16">
        <v>111.3</v>
      </c>
      <c r="H16">
        <v>113.3</v>
      </c>
      <c r="I16">
        <v>113.2</v>
      </c>
      <c r="J16">
        <v>112.2</v>
      </c>
      <c r="K16">
        <v>114.7</v>
      </c>
      <c r="L16">
        <v>113.6</v>
      </c>
      <c r="M16">
        <v>1.95</v>
      </c>
      <c r="N16">
        <v>2.44</v>
      </c>
      <c r="O16">
        <v>2.71</v>
      </c>
      <c r="P16">
        <v>2.76</v>
      </c>
      <c r="Q16">
        <v>1.3</v>
      </c>
      <c r="R16">
        <v>1.9</v>
      </c>
      <c r="S16">
        <v>0.95</v>
      </c>
      <c r="T16">
        <v>1.19</v>
      </c>
      <c r="U16">
        <v>0.76</v>
      </c>
      <c r="V16">
        <v>0.63</v>
      </c>
    </row>
    <row r="17" spans="1:22" x14ac:dyDescent="0.25">
      <c r="A17" s="8">
        <v>19</v>
      </c>
      <c r="B17" t="s">
        <v>8</v>
      </c>
      <c r="C17">
        <v>109.9</v>
      </c>
      <c r="D17">
        <v>108.8</v>
      </c>
      <c r="E17">
        <v>108.2</v>
      </c>
      <c r="F17">
        <v>108.4</v>
      </c>
      <c r="G17">
        <v>109.6</v>
      </c>
      <c r="H17">
        <v>115.1</v>
      </c>
      <c r="I17">
        <v>115.4</v>
      </c>
      <c r="J17">
        <v>114.6</v>
      </c>
      <c r="K17">
        <v>116.5</v>
      </c>
      <c r="L17">
        <v>117.8</v>
      </c>
      <c r="M17">
        <v>1.95</v>
      </c>
      <c r="N17">
        <v>2.4300000000000002</v>
      </c>
      <c r="O17">
        <v>2.72</v>
      </c>
      <c r="P17">
        <v>2.74</v>
      </c>
      <c r="Q17">
        <v>1.28</v>
      </c>
      <c r="R17">
        <v>1.93</v>
      </c>
      <c r="S17">
        <v>0.97</v>
      </c>
      <c r="T17">
        <v>1.21</v>
      </c>
      <c r="U17">
        <v>0.77</v>
      </c>
      <c r="V17">
        <v>0.65</v>
      </c>
    </row>
    <row r="18" spans="1:22" x14ac:dyDescent="0.25">
      <c r="A18" s="8">
        <v>20</v>
      </c>
      <c r="B18" t="s">
        <v>8</v>
      </c>
      <c r="C18">
        <v>100.1</v>
      </c>
      <c r="D18">
        <v>98</v>
      </c>
      <c r="E18">
        <v>96.4</v>
      </c>
      <c r="F18">
        <v>97.3</v>
      </c>
      <c r="G18">
        <v>104.1</v>
      </c>
      <c r="H18">
        <v>108.5</v>
      </c>
      <c r="I18">
        <v>111.7</v>
      </c>
      <c r="J18">
        <v>109.3</v>
      </c>
      <c r="K18">
        <v>113.5</v>
      </c>
      <c r="L18">
        <v>125.8</v>
      </c>
      <c r="M18">
        <v>1.78</v>
      </c>
      <c r="N18">
        <v>2.1800000000000002</v>
      </c>
      <c r="O18">
        <v>2.41</v>
      </c>
      <c r="P18">
        <v>2.4500000000000002</v>
      </c>
      <c r="Q18">
        <v>1.21</v>
      </c>
      <c r="R18">
        <v>1.81</v>
      </c>
      <c r="S18">
        <v>0.93</v>
      </c>
      <c r="T18">
        <v>1.1499999999999999</v>
      </c>
      <c r="U18">
        <v>0.75</v>
      </c>
      <c r="V18">
        <v>0.7</v>
      </c>
    </row>
    <row r="19" spans="1:22" x14ac:dyDescent="0.25">
      <c r="A19" s="8">
        <v>21</v>
      </c>
      <c r="B19" t="s">
        <v>8</v>
      </c>
      <c r="C19">
        <v>106.5</v>
      </c>
      <c r="D19">
        <v>104.1</v>
      </c>
      <c r="E19">
        <v>102.5</v>
      </c>
      <c r="F19">
        <v>103.2</v>
      </c>
      <c r="G19">
        <v>110.5</v>
      </c>
      <c r="H19">
        <v>114.1</v>
      </c>
      <c r="I19">
        <v>119.7</v>
      </c>
      <c r="J19">
        <v>119.2</v>
      </c>
      <c r="K19">
        <v>119.1</v>
      </c>
      <c r="L19">
        <v>129.9</v>
      </c>
      <c r="M19">
        <v>1.88</v>
      </c>
      <c r="N19">
        <v>2.31</v>
      </c>
      <c r="O19">
        <v>2.56</v>
      </c>
      <c r="P19">
        <v>2.59</v>
      </c>
      <c r="Q19">
        <v>1.27</v>
      </c>
      <c r="R19">
        <v>1.89</v>
      </c>
      <c r="S19">
        <v>1</v>
      </c>
      <c r="T19">
        <v>1.25</v>
      </c>
      <c r="U19">
        <v>0.78</v>
      </c>
      <c r="V19">
        <v>0.72</v>
      </c>
    </row>
    <row r="20" spans="1:22" x14ac:dyDescent="0.25">
      <c r="A20" s="8">
        <v>22</v>
      </c>
      <c r="B20" t="s">
        <v>8</v>
      </c>
      <c r="C20">
        <v>119.5</v>
      </c>
      <c r="D20">
        <v>117.6</v>
      </c>
      <c r="E20">
        <v>117.5</v>
      </c>
      <c r="F20">
        <v>114.9</v>
      </c>
      <c r="G20">
        <v>118.3</v>
      </c>
      <c r="H20">
        <v>126.7</v>
      </c>
      <c r="I20">
        <v>129.80000000000001</v>
      </c>
      <c r="J20">
        <v>127.5</v>
      </c>
      <c r="K20">
        <v>132.4</v>
      </c>
      <c r="L20">
        <v>139.4</v>
      </c>
      <c r="M20">
        <v>2.1</v>
      </c>
      <c r="N20">
        <v>2.59</v>
      </c>
      <c r="O20">
        <v>2.91</v>
      </c>
      <c r="P20">
        <v>2.87</v>
      </c>
      <c r="Q20">
        <v>1.35</v>
      </c>
      <c r="R20">
        <v>2.09</v>
      </c>
      <c r="S20">
        <v>1.08</v>
      </c>
      <c r="T20">
        <v>1.34</v>
      </c>
      <c r="U20">
        <v>0.87</v>
      </c>
      <c r="V20">
        <v>0.77</v>
      </c>
    </row>
    <row r="21" spans="1:22" x14ac:dyDescent="0.25">
      <c r="A21" s="8">
        <v>23</v>
      </c>
      <c r="B21" t="s">
        <v>8</v>
      </c>
      <c r="C21">
        <v>119.7</v>
      </c>
      <c r="D21">
        <v>117.5</v>
      </c>
      <c r="E21">
        <v>115</v>
      </c>
      <c r="F21">
        <v>118.5</v>
      </c>
      <c r="G21">
        <v>123.2</v>
      </c>
      <c r="H21">
        <v>130.9</v>
      </c>
      <c r="I21">
        <v>131.6</v>
      </c>
      <c r="J21">
        <v>128.30000000000001</v>
      </c>
      <c r="K21">
        <v>136.1</v>
      </c>
      <c r="L21">
        <v>138.6</v>
      </c>
      <c r="M21">
        <v>2.11</v>
      </c>
      <c r="N21">
        <v>2.59</v>
      </c>
      <c r="O21">
        <v>2.85</v>
      </c>
      <c r="P21">
        <v>2.96</v>
      </c>
      <c r="Q21">
        <v>1.41</v>
      </c>
      <c r="R21">
        <v>2.16</v>
      </c>
      <c r="S21">
        <v>1.0900000000000001</v>
      </c>
      <c r="T21">
        <v>1.34</v>
      </c>
      <c r="U21">
        <v>0.89</v>
      </c>
      <c r="V21">
        <v>0.77</v>
      </c>
    </row>
    <row r="22" spans="1:22" x14ac:dyDescent="0.25">
      <c r="A22" s="8">
        <v>24</v>
      </c>
      <c r="B22" t="s">
        <v>8</v>
      </c>
      <c r="C22">
        <v>120.2</v>
      </c>
      <c r="D22">
        <v>118.1</v>
      </c>
      <c r="E22">
        <v>114.8</v>
      </c>
      <c r="F22">
        <v>121</v>
      </c>
      <c r="G22">
        <v>127.7</v>
      </c>
      <c r="H22">
        <v>129.19999999999999</v>
      </c>
      <c r="I22">
        <v>131.6</v>
      </c>
      <c r="J22">
        <v>130.30000000000001</v>
      </c>
      <c r="K22">
        <v>131.19999999999999</v>
      </c>
      <c r="L22">
        <v>149.30000000000001</v>
      </c>
      <c r="M22">
        <v>2.11</v>
      </c>
      <c r="N22">
        <v>2.61</v>
      </c>
      <c r="O22">
        <v>2.85</v>
      </c>
      <c r="P22">
        <v>3.02</v>
      </c>
      <c r="Q22">
        <v>1.46</v>
      </c>
      <c r="R22">
        <v>2.13</v>
      </c>
      <c r="S22">
        <v>1.0900000000000001</v>
      </c>
      <c r="T22">
        <v>1.37</v>
      </c>
      <c r="U22">
        <v>0.86</v>
      </c>
      <c r="V22">
        <v>0.83</v>
      </c>
    </row>
    <row r="23" spans="1:22" x14ac:dyDescent="0.25">
      <c r="A23" s="8">
        <v>16</v>
      </c>
      <c r="B23" t="s">
        <v>9</v>
      </c>
      <c r="C23">
        <v>100</v>
      </c>
      <c r="D23">
        <v>100</v>
      </c>
      <c r="E23">
        <v>100</v>
      </c>
      <c r="F23">
        <v>100</v>
      </c>
      <c r="G23">
        <v>100</v>
      </c>
      <c r="H23">
        <v>100</v>
      </c>
      <c r="I23">
        <v>100</v>
      </c>
      <c r="J23">
        <v>100</v>
      </c>
      <c r="K23">
        <v>100</v>
      </c>
      <c r="L23">
        <v>100</v>
      </c>
      <c r="M23">
        <v>0.78</v>
      </c>
      <c r="N23">
        <v>0.87</v>
      </c>
      <c r="O23">
        <v>0.91</v>
      </c>
      <c r="P23">
        <v>0.96</v>
      </c>
      <c r="Q23">
        <v>0.57999999999999996</v>
      </c>
      <c r="R23">
        <v>0.82</v>
      </c>
      <c r="S23">
        <v>0.6</v>
      </c>
      <c r="T23">
        <v>0.68</v>
      </c>
      <c r="U23">
        <v>0.54</v>
      </c>
      <c r="V23">
        <v>0.53</v>
      </c>
    </row>
    <row r="24" spans="1:22" x14ac:dyDescent="0.25">
      <c r="A24" s="8">
        <v>17</v>
      </c>
      <c r="B24" t="s">
        <v>9</v>
      </c>
      <c r="C24">
        <v>109.8</v>
      </c>
      <c r="D24">
        <v>109.4</v>
      </c>
      <c r="E24">
        <v>106.8</v>
      </c>
      <c r="F24">
        <v>112.2</v>
      </c>
      <c r="G24">
        <v>113.8</v>
      </c>
      <c r="H24">
        <v>115</v>
      </c>
      <c r="I24">
        <v>111.1</v>
      </c>
      <c r="J24">
        <v>111.8</v>
      </c>
      <c r="K24">
        <v>110.3</v>
      </c>
      <c r="L24">
        <v>110.1</v>
      </c>
      <c r="M24">
        <v>0.85</v>
      </c>
      <c r="N24">
        <v>0.94</v>
      </c>
      <c r="O24">
        <v>0.97</v>
      </c>
      <c r="P24">
        <v>1.08</v>
      </c>
      <c r="Q24">
        <v>0.66</v>
      </c>
      <c r="R24">
        <v>0.94</v>
      </c>
      <c r="S24">
        <v>0.67</v>
      </c>
      <c r="T24">
        <v>0.75</v>
      </c>
      <c r="U24">
        <v>0.59</v>
      </c>
      <c r="V24">
        <v>0.59</v>
      </c>
    </row>
    <row r="25" spans="1:22" x14ac:dyDescent="0.25">
      <c r="A25" s="8">
        <v>18</v>
      </c>
      <c r="B25" t="s">
        <v>9</v>
      </c>
      <c r="C25">
        <v>130</v>
      </c>
      <c r="D25">
        <v>129.30000000000001</v>
      </c>
      <c r="E25">
        <v>127.4</v>
      </c>
      <c r="F25">
        <v>131.5</v>
      </c>
      <c r="G25">
        <v>128</v>
      </c>
      <c r="H25">
        <v>138.6</v>
      </c>
      <c r="I25">
        <v>131.9</v>
      </c>
      <c r="J25">
        <v>131.19999999999999</v>
      </c>
      <c r="K25">
        <v>131.69999999999999</v>
      </c>
      <c r="L25">
        <v>138.5</v>
      </c>
      <c r="M25">
        <v>1.01</v>
      </c>
      <c r="N25">
        <v>1.1100000000000001</v>
      </c>
      <c r="O25">
        <v>1.1499999999999999</v>
      </c>
      <c r="P25">
        <v>1.26</v>
      </c>
      <c r="Q25">
        <v>0.74</v>
      </c>
      <c r="R25">
        <v>1.1299999999999999</v>
      </c>
      <c r="S25">
        <v>0.79</v>
      </c>
      <c r="T25">
        <v>0.88</v>
      </c>
      <c r="U25">
        <v>0.71</v>
      </c>
      <c r="V25">
        <v>0.74</v>
      </c>
    </row>
    <row r="26" spans="1:22" x14ac:dyDescent="0.25">
      <c r="A26" s="8">
        <v>19</v>
      </c>
      <c r="B26" t="s">
        <v>9</v>
      </c>
      <c r="C26">
        <v>145.1</v>
      </c>
      <c r="D26">
        <v>143.30000000000001</v>
      </c>
      <c r="E26">
        <v>140</v>
      </c>
      <c r="F26">
        <v>143.30000000000001</v>
      </c>
      <c r="G26">
        <v>151.9</v>
      </c>
      <c r="H26">
        <v>156.30000000000001</v>
      </c>
      <c r="I26">
        <v>150.30000000000001</v>
      </c>
      <c r="J26">
        <v>148.4</v>
      </c>
      <c r="K26">
        <v>150.9</v>
      </c>
      <c r="L26">
        <v>161.6</v>
      </c>
      <c r="M26">
        <v>1.1200000000000001</v>
      </c>
      <c r="N26">
        <v>1.23</v>
      </c>
      <c r="O26">
        <v>1.26</v>
      </c>
      <c r="P26">
        <v>1.37</v>
      </c>
      <c r="Q26">
        <v>0.87</v>
      </c>
      <c r="R26">
        <v>1.27</v>
      </c>
      <c r="S26">
        <v>0.9</v>
      </c>
      <c r="T26">
        <v>1</v>
      </c>
      <c r="U26">
        <v>0.81</v>
      </c>
      <c r="V26">
        <v>0.87</v>
      </c>
    </row>
    <row r="27" spans="1:22" x14ac:dyDescent="0.25">
      <c r="A27" s="8">
        <v>20</v>
      </c>
      <c r="B27" t="s">
        <v>9</v>
      </c>
      <c r="C27">
        <v>148.5</v>
      </c>
      <c r="D27">
        <v>142.5</v>
      </c>
      <c r="E27">
        <v>136.19999999999999</v>
      </c>
      <c r="F27">
        <v>145.19999999999999</v>
      </c>
      <c r="G27">
        <v>156.4</v>
      </c>
      <c r="H27">
        <v>163</v>
      </c>
      <c r="I27">
        <v>166.2</v>
      </c>
      <c r="J27">
        <v>163.5</v>
      </c>
      <c r="K27">
        <v>168.6</v>
      </c>
      <c r="L27">
        <v>173.3</v>
      </c>
      <c r="M27">
        <v>1.1399999999999999</v>
      </c>
      <c r="N27">
        <v>1.22</v>
      </c>
      <c r="O27">
        <v>1.23</v>
      </c>
      <c r="P27">
        <v>1.39</v>
      </c>
      <c r="Q27">
        <v>0.89</v>
      </c>
      <c r="R27">
        <v>1.31</v>
      </c>
      <c r="S27">
        <v>1</v>
      </c>
      <c r="T27">
        <v>1.0900000000000001</v>
      </c>
      <c r="U27">
        <v>0.91</v>
      </c>
      <c r="V27">
        <v>0.93</v>
      </c>
    </row>
    <row r="28" spans="1:22" x14ac:dyDescent="0.25">
      <c r="A28" s="8">
        <v>21</v>
      </c>
      <c r="B28" t="s">
        <v>9</v>
      </c>
      <c r="C28">
        <v>185.7</v>
      </c>
      <c r="D28">
        <v>179.8</v>
      </c>
      <c r="E28">
        <v>172.8</v>
      </c>
      <c r="F28">
        <v>183.3</v>
      </c>
      <c r="G28">
        <v>189.5</v>
      </c>
      <c r="H28">
        <v>208.6</v>
      </c>
      <c r="I28">
        <v>202.9</v>
      </c>
      <c r="J28">
        <v>199.3</v>
      </c>
      <c r="K28">
        <v>208</v>
      </c>
      <c r="L28">
        <v>199.9</v>
      </c>
      <c r="M28">
        <v>1.42</v>
      </c>
      <c r="N28">
        <v>1.53</v>
      </c>
      <c r="O28">
        <v>1.55</v>
      </c>
      <c r="P28">
        <v>1.74</v>
      </c>
      <c r="Q28">
        <v>1.08</v>
      </c>
      <c r="R28">
        <v>1.67</v>
      </c>
      <c r="S28">
        <v>1.21</v>
      </c>
      <c r="T28">
        <v>1.33</v>
      </c>
      <c r="U28">
        <v>1.1100000000000001</v>
      </c>
      <c r="V28">
        <v>1.08</v>
      </c>
    </row>
    <row r="29" spans="1:22" x14ac:dyDescent="0.25">
      <c r="A29" s="8">
        <v>22</v>
      </c>
      <c r="B29" t="s">
        <v>9</v>
      </c>
      <c r="C29">
        <v>204.4</v>
      </c>
      <c r="D29">
        <v>199.2</v>
      </c>
      <c r="E29">
        <v>193.4</v>
      </c>
      <c r="F29">
        <v>197.6</v>
      </c>
      <c r="G29">
        <v>219.1</v>
      </c>
      <c r="H29">
        <v>220.3</v>
      </c>
      <c r="I29">
        <v>219.8</v>
      </c>
      <c r="J29">
        <v>215.3</v>
      </c>
      <c r="K29">
        <v>223.1</v>
      </c>
      <c r="L29">
        <v>234.9</v>
      </c>
      <c r="M29">
        <v>1.56</v>
      </c>
      <c r="N29">
        <v>1.68</v>
      </c>
      <c r="O29">
        <v>1.72</v>
      </c>
      <c r="P29">
        <v>1.87</v>
      </c>
      <c r="Q29">
        <v>1.23</v>
      </c>
      <c r="R29">
        <v>1.76</v>
      </c>
      <c r="S29">
        <v>1.31</v>
      </c>
      <c r="T29">
        <v>1.43</v>
      </c>
      <c r="U29">
        <v>1.19</v>
      </c>
      <c r="V29">
        <v>1.26</v>
      </c>
    </row>
    <row r="30" spans="1:22" x14ac:dyDescent="0.25">
      <c r="A30" s="8">
        <v>23</v>
      </c>
      <c r="B30" t="s">
        <v>9</v>
      </c>
      <c r="C30">
        <v>219.8</v>
      </c>
      <c r="D30">
        <v>212.6</v>
      </c>
      <c r="E30">
        <v>202.4</v>
      </c>
      <c r="F30">
        <v>219.8</v>
      </c>
      <c r="G30">
        <v>230.1</v>
      </c>
      <c r="H30">
        <v>245.4</v>
      </c>
      <c r="I30">
        <v>240.7</v>
      </c>
      <c r="J30">
        <v>236.9</v>
      </c>
      <c r="K30">
        <v>245.5</v>
      </c>
      <c r="L30">
        <v>241.1</v>
      </c>
      <c r="M30">
        <v>1.68</v>
      </c>
      <c r="N30">
        <v>1.79</v>
      </c>
      <c r="O30">
        <v>1.8</v>
      </c>
      <c r="P30">
        <v>2.08</v>
      </c>
      <c r="Q30">
        <v>1.3</v>
      </c>
      <c r="R30">
        <v>1.96</v>
      </c>
      <c r="S30">
        <v>1.43</v>
      </c>
      <c r="T30">
        <v>1.57</v>
      </c>
      <c r="U30">
        <v>1.31</v>
      </c>
      <c r="V30">
        <v>1.3</v>
      </c>
    </row>
    <row r="31" spans="1:22" x14ac:dyDescent="0.25">
      <c r="A31" s="8">
        <v>24</v>
      </c>
      <c r="B31" t="s">
        <v>9</v>
      </c>
      <c r="C31">
        <v>236.2</v>
      </c>
      <c r="D31">
        <v>228.5</v>
      </c>
      <c r="E31">
        <v>217.1</v>
      </c>
      <c r="F31">
        <v>233.3</v>
      </c>
      <c r="G31">
        <v>253.6</v>
      </c>
      <c r="H31">
        <v>265.89999999999998</v>
      </c>
      <c r="I31">
        <v>258.89999999999998</v>
      </c>
      <c r="J31">
        <v>252.8</v>
      </c>
      <c r="K31">
        <v>267</v>
      </c>
      <c r="L31">
        <v>256.60000000000002</v>
      </c>
      <c r="M31">
        <v>1.8</v>
      </c>
      <c r="N31">
        <v>1.93</v>
      </c>
      <c r="O31">
        <v>1.94</v>
      </c>
      <c r="P31">
        <v>2.21</v>
      </c>
      <c r="Q31">
        <v>1.43</v>
      </c>
      <c r="R31">
        <v>2.12</v>
      </c>
      <c r="S31">
        <v>1.54</v>
      </c>
      <c r="T31">
        <v>1.68</v>
      </c>
      <c r="U31">
        <v>1.43</v>
      </c>
      <c r="V31">
        <v>1.38</v>
      </c>
    </row>
    <row r="32" spans="1:22" x14ac:dyDescent="0.25">
      <c r="A32" s="8">
        <v>16</v>
      </c>
      <c r="B32" t="s">
        <v>10</v>
      </c>
      <c r="C32">
        <v>100</v>
      </c>
      <c r="D32">
        <v>100</v>
      </c>
      <c r="E32">
        <v>100</v>
      </c>
      <c r="F32">
        <v>100</v>
      </c>
      <c r="G32">
        <v>100</v>
      </c>
      <c r="H32">
        <v>100</v>
      </c>
      <c r="I32">
        <v>100</v>
      </c>
      <c r="J32">
        <v>100</v>
      </c>
      <c r="K32">
        <v>100</v>
      </c>
      <c r="L32">
        <v>100</v>
      </c>
      <c r="M32">
        <v>0.16</v>
      </c>
      <c r="N32">
        <v>0.23</v>
      </c>
      <c r="O32">
        <v>0.28000000000000003</v>
      </c>
      <c r="P32">
        <v>0.21</v>
      </c>
      <c r="Q32">
        <v>0.13</v>
      </c>
      <c r="R32">
        <v>0.09</v>
      </c>
      <c r="S32">
        <v>0.03</v>
      </c>
      <c r="T32">
        <v>0.05</v>
      </c>
      <c r="U32">
        <v>0.03</v>
      </c>
      <c r="V32">
        <v>0.01</v>
      </c>
    </row>
    <row r="33" spans="1:22" x14ac:dyDescent="0.25">
      <c r="A33" s="8">
        <v>17</v>
      </c>
      <c r="B33" t="s">
        <v>10</v>
      </c>
      <c r="C33">
        <v>92.1</v>
      </c>
      <c r="D33">
        <v>90.8</v>
      </c>
      <c r="E33">
        <v>91.7</v>
      </c>
      <c r="F33">
        <v>86.9</v>
      </c>
      <c r="G33">
        <v>87.9</v>
      </c>
      <c r="H33">
        <v>98.4</v>
      </c>
      <c r="I33">
        <v>110</v>
      </c>
      <c r="J33">
        <v>113.2</v>
      </c>
      <c r="K33">
        <v>102.3</v>
      </c>
      <c r="L33">
        <v>142.1</v>
      </c>
      <c r="M33">
        <v>0.15</v>
      </c>
      <c r="N33">
        <v>0.21</v>
      </c>
      <c r="O33">
        <v>0.26</v>
      </c>
      <c r="P33">
        <v>0.18</v>
      </c>
      <c r="Q33">
        <v>0.11</v>
      </c>
      <c r="R33">
        <v>0.09</v>
      </c>
      <c r="S33">
        <v>0.04</v>
      </c>
      <c r="T33">
        <v>0.05</v>
      </c>
      <c r="U33">
        <v>0.03</v>
      </c>
      <c r="V33">
        <v>0.02</v>
      </c>
    </row>
    <row r="34" spans="1:22" x14ac:dyDescent="0.25">
      <c r="A34" s="8">
        <v>18</v>
      </c>
      <c r="B34" t="s">
        <v>10</v>
      </c>
      <c r="C34">
        <v>82.5</v>
      </c>
      <c r="D34">
        <v>81.7</v>
      </c>
      <c r="E34">
        <v>83.3</v>
      </c>
      <c r="F34">
        <v>80.5</v>
      </c>
      <c r="G34">
        <v>72.7</v>
      </c>
      <c r="H34">
        <v>76.8</v>
      </c>
      <c r="I34">
        <v>93.3</v>
      </c>
      <c r="J34">
        <v>101.1</v>
      </c>
      <c r="K34">
        <v>80.8</v>
      </c>
      <c r="L34">
        <v>79</v>
      </c>
      <c r="M34">
        <v>0.13</v>
      </c>
      <c r="N34">
        <v>0.18</v>
      </c>
      <c r="O34">
        <v>0.23</v>
      </c>
      <c r="P34">
        <v>0.17</v>
      </c>
      <c r="Q34">
        <v>0.09</v>
      </c>
      <c r="R34">
        <v>7.0000000000000007E-2</v>
      </c>
      <c r="S34">
        <v>0.03</v>
      </c>
      <c r="T34">
        <v>0.05</v>
      </c>
      <c r="U34">
        <v>0.02</v>
      </c>
      <c r="V34">
        <v>0.01</v>
      </c>
    </row>
    <row r="35" spans="1:22" x14ac:dyDescent="0.25">
      <c r="A35" s="8">
        <v>19</v>
      </c>
      <c r="B35" t="s">
        <v>10</v>
      </c>
      <c r="C35">
        <v>83.5</v>
      </c>
      <c r="D35">
        <v>82.8</v>
      </c>
      <c r="E35">
        <v>83.8</v>
      </c>
      <c r="F35">
        <v>80.900000000000006</v>
      </c>
      <c r="G35">
        <v>79.8</v>
      </c>
      <c r="H35">
        <v>78.099999999999994</v>
      </c>
      <c r="I35">
        <v>94.2</v>
      </c>
      <c r="J35">
        <v>101.5</v>
      </c>
      <c r="K35">
        <v>81.5</v>
      </c>
      <c r="L35">
        <v>94.7</v>
      </c>
      <c r="M35">
        <v>0.14000000000000001</v>
      </c>
      <c r="N35">
        <v>0.19</v>
      </c>
      <c r="O35">
        <v>0.23</v>
      </c>
      <c r="P35">
        <v>0.17</v>
      </c>
      <c r="Q35">
        <v>0.1</v>
      </c>
      <c r="R35">
        <v>7.0000000000000007E-2</v>
      </c>
      <c r="S35">
        <v>0.03</v>
      </c>
      <c r="T35">
        <v>0.05</v>
      </c>
      <c r="U35">
        <v>0.02</v>
      </c>
      <c r="V35">
        <v>0.01</v>
      </c>
    </row>
    <row r="36" spans="1:22" x14ac:dyDescent="0.25">
      <c r="A36" s="8">
        <v>20</v>
      </c>
      <c r="B36" t="s">
        <v>10</v>
      </c>
      <c r="C36">
        <v>78.599999999999994</v>
      </c>
      <c r="D36">
        <v>77.099999999999994</v>
      </c>
      <c r="E36">
        <v>79.599999999999994</v>
      </c>
      <c r="F36">
        <v>70.900000000000006</v>
      </c>
      <c r="G36">
        <v>68.7</v>
      </c>
      <c r="H36">
        <v>78.400000000000006</v>
      </c>
      <c r="I36">
        <v>98.8</v>
      </c>
      <c r="J36">
        <v>104.3</v>
      </c>
      <c r="K36">
        <v>88.7</v>
      </c>
      <c r="L36">
        <v>105.3</v>
      </c>
      <c r="M36">
        <v>0.13</v>
      </c>
      <c r="N36">
        <v>0.17</v>
      </c>
      <c r="O36">
        <v>0.22</v>
      </c>
      <c r="P36">
        <v>0.14000000000000001</v>
      </c>
      <c r="Q36">
        <v>0.09</v>
      </c>
      <c r="R36">
        <v>7.0000000000000007E-2</v>
      </c>
      <c r="S36">
        <v>0.03</v>
      </c>
      <c r="T36">
        <v>0.05</v>
      </c>
      <c r="U36">
        <v>0.02</v>
      </c>
      <c r="V36">
        <v>0.01</v>
      </c>
    </row>
    <row r="37" spans="1:22" x14ac:dyDescent="0.25">
      <c r="A37" s="8">
        <v>21</v>
      </c>
      <c r="B37" t="s">
        <v>10</v>
      </c>
      <c r="C37">
        <v>77.5</v>
      </c>
      <c r="D37">
        <v>76.400000000000006</v>
      </c>
      <c r="E37">
        <v>78.099999999999994</v>
      </c>
      <c r="F37">
        <v>69.3</v>
      </c>
      <c r="G37">
        <v>77.400000000000006</v>
      </c>
      <c r="H37">
        <v>77</v>
      </c>
      <c r="I37">
        <v>92.4</v>
      </c>
      <c r="J37">
        <v>104.3</v>
      </c>
      <c r="K37">
        <v>70.900000000000006</v>
      </c>
      <c r="L37">
        <v>100</v>
      </c>
      <c r="M37">
        <v>0.12</v>
      </c>
      <c r="N37">
        <v>0.17</v>
      </c>
      <c r="O37">
        <v>0.22</v>
      </c>
      <c r="P37">
        <v>0.14000000000000001</v>
      </c>
      <c r="Q37">
        <v>0.1</v>
      </c>
      <c r="R37">
        <v>7.0000000000000007E-2</v>
      </c>
      <c r="S37">
        <v>0.03</v>
      </c>
      <c r="T37">
        <v>0.05</v>
      </c>
      <c r="U37">
        <v>0.02</v>
      </c>
      <c r="V37">
        <v>0.01</v>
      </c>
    </row>
    <row r="38" spans="1:22" x14ac:dyDescent="0.25">
      <c r="A38" s="8">
        <v>22</v>
      </c>
      <c r="B38" t="s">
        <v>10</v>
      </c>
      <c r="C38">
        <v>78.599999999999994</v>
      </c>
      <c r="D38">
        <v>77.900000000000006</v>
      </c>
      <c r="E38">
        <v>76.599999999999994</v>
      </c>
      <c r="F38">
        <v>80.2</v>
      </c>
      <c r="G38">
        <v>75.2</v>
      </c>
      <c r="H38">
        <v>99.4</v>
      </c>
      <c r="I38">
        <v>87.4</v>
      </c>
      <c r="J38">
        <v>98.1</v>
      </c>
      <c r="K38">
        <v>66</v>
      </c>
      <c r="L38">
        <v>126.3</v>
      </c>
      <c r="M38">
        <v>0.13</v>
      </c>
      <c r="N38">
        <v>0.17</v>
      </c>
      <c r="O38">
        <v>0.21</v>
      </c>
      <c r="P38">
        <v>0.16</v>
      </c>
      <c r="Q38">
        <v>0.09</v>
      </c>
      <c r="R38">
        <v>0.09</v>
      </c>
      <c r="S38">
        <v>0.03</v>
      </c>
      <c r="T38">
        <v>0.04</v>
      </c>
      <c r="U38">
        <v>0.02</v>
      </c>
      <c r="V38">
        <v>0.01</v>
      </c>
    </row>
    <row r="39" spans="1:22" x14ac:dyDescent="0.25">
      <c r="A39" s="8">
        <v>23</v>
      </c>
      <c r="B39" t="s">
        <v>10</v>
      </c>
      <c r="C39">
        <v>79.599999999999994</v>
      </c>
      <c r="D39">
        <v>78</v>
      </c>
      <c r="E39">
        <v>73.099999999999994</v>
      </c>
      <c r="F39">
        <v>92</v>
      </c>
      <c r="G39">
        <v>80.599999999999994</v>
      </c>
      <c r="H39">
        <v>98.4</v>
      </c>
      <c r="I39">
        <v>100.7</v>
      </c>
      <c r="J39">
        <v>108.6</v>
      </c>
      <c r="K39">
        <v>88.3</v>
      </c>
      <c r="L39">
        <v>79</v>
      </c>
      <c r="M39">
        <v>0.13</v>
      </c>
      <c r="N39">
        <v>0.17</v>
      </c>
      <c r="O39">
        <v>0.2</v>
      </c>
      <c r="P39">
        <v>0.19</v>
      </c>
      <c r="Q39">
        <v>0.1</v>
      </c>
      <c r="R39">
        <v>0.09</v>
      </c>
      <c r="S39">
        <v>0.03</v>
      </c>
      <c r="T39">
        <v>0.05</v>
      </c>
      <c r="U39">
        <v>0.02</v>
      </c>
      <c r="V39">
        <v>0.01</v>
      </c>
    </row>
    <row r="40" spans="1:22" x14ac:dyDescent="0.25">
      <c r="A40" s="8">
        <v>24</v>
      </c>
      <c r="B40" t="s">
        <v>10</v>
      </c>
      <c r="C40">
        <v>79.400000000000006</v>
      </c>
      <c r="D40">
        <v>78.400000000000006</v>
      </c>
      <c r="E40">
        <v>71.400000000000006</v>
      </c>
      <c r="F40">
        <v>96.4</v>
      </c>
      <c r="G40">
        <v>89.5</v>
      </c>
      <c r="H40">
        <v>98.6</v>
      </c>
      <c r="I40">
        <v>93.2</v>
      </c>
      <c r="J40">
        <v>101.3</v>
      </c>
      <c r="K40">
        <v>77.400000000000006</v>
      </c>
      <c r="L40">
        <v>115.8</v>
      </c>
      <c r="M40">
        <v>0.13</v>
      </c>
      <c r="N40">
        <v>0.17</v>
      </c>
      <c r="O40">
        <v>0.2</v>
      </c>
      <c r="P40">
        <v>0.19</v>
      </c>
      <c r="Q40">
        <v>0.11</v>
      </c>
      <c r="R40">
        <v>0.09</v>
      </c>
      <c r="S40">
        <v>0.03</v>
      </c>
      <c r="T40">
        <v>0.05</v>
      </c>
      <c r="U40">
        <v>0.02</v>
      </c>
      <c r="V40">
        <v>0.01</v>
      </c>
    </row>
    <row r="41" spans="1:22" x14ac:dyDescent="0.25">
      <c r="A41" s="8">
        <v>16</v>
      </c>
      <c r="B41" t="s">
        <v>12</v>
      </c>
      <c r="C41">
        <v>100</v>
      </c>
      <c r="D41">
        <v>100</v>
      </c>
      <c r="E41">
        <v>100</v>
      </c>
      <c r="F41">
        <v>100</v>
      </c>
      <c r="G41">
        <v>100</v>
      </c>
      <c r="H41">
        <v>100</v>
      </c>
      <c r="I41">
        <v>100</v>
      </c>
      <c r="J41">
        <v>100</v>
      </c>
      <c r="K41">
        <v>100</v>
      </c>
      <c r="L41">
        <v>100</v>
      </c>
      <c r="M41">
        <v>1.42</v>
      </c>
      <c r="N41">
        <v>2.06</v>
      </c>
      <c r="O41">
        <v>3.15</v>
      </c>
      <c r="P41">
        <v>1.05</v>
      </c>
      <c r="Q41">
        <v>0.33</v>
      </c>
      <c r="R41">
        <v>0.37</v>
      </c>
      <c r="S41">
        <v>0.11</v>
      </c>
      <c r="T41">
        <v>0.16</v>
      </c>
      <c r="U41">
        <v>7.0000000000000007E-2</v>
      </c>
      <c r="V41">
        <v>0.04</v>
      </c>
    </row>
    <row r="42" spans="1:22" x14ac:dyDescent="0.25">
      <c r="A42" s="8">
        <v>17</v>
      </c>
      <c r="B42" t="s">
        <v>12</v>
      </c>
      <c r="C42">
        <v>94.5</v>
      </c>
      <c r="D42">
        <v>94.5</v>
      </c>
      <c r="E42">
        <v>94.5</v>
      </c>
      <c r="F42">
        <v>93.4</v>
      </c>
      <c r="G42">
        <v>96.5</v>
      </c>
      <c r="H42">
        <v>96.8</v>
      </c>
      <c r="I42">
        <v>95.7</v>
      </c>
      <c r="J42">
        <v>93.8</v>
      </c>
      <c r="K42">
        <v>99.7</v>
      </c>
      <c r="L42">
        <v>102.7</v>
      </c>
      <c r="M42">
        <v>1.34</v>
      </c>
      <c r="N42">
        <v>1.94</v>
      </c>
      <c r="O42">
        <v>2.96</v>
      </c>
      <c r="P42">
        <v>0.98</v>
      </c>
      <c r="Q42">
        <v>0.32</v>
      </c>
      <c r="R42">
        <v>0.35</v>
      </c>
      <c r="S42">
        <v>0.1</v>
      </c>
      <c r="T42">
        <v>0.15</v>
      </c>
      <c r="U42">
        <v>7.0000000000000007E-2</v>
      </c>
      <c r="V42">
        <v>0.05</v>
      </c>
    </row>
    <row r="43" spans="1:22" x14ac:dyDescent="0.25">
      <c r="A43" s="8">
        <v>18</v>
      </c>
      <c r="B43" t="s">
        <v>12</v>
      </c>
      <c r="C43">
        <v>87.6</v>
      </c>
      <c r="D43">
        <v>87.5</v>
      </c>
      <c r="E43">
        <v>88.4</v>
      </c>
      <c r="F43">
        <v>82.5</v>
      </c>
      <c r="G43">
        <v>80.5</v>
      </c>
      <c r="H43">
        <v>83.4</v>
      </c>
      <c r="I43">
        <v>88.9</v>
      </c>
      <c r="J43">
        <v>85.9</v>
      </c>
      <c r="K43">
        <v>96.3</v>
      </c>
      <c r="L43">
        <v>89</v>
      </c>
      <c r="M43">
        <v>1.24</v>
      </c>
      <c r="N43">
        <v>1.79</v>
      </c>
      <c r="O43">
        <v>2.76</v>
      </c>
      <c r="P43">
        <v>0.86</v>
      </c>
      <c r="Q43">
        <v>0.26</v>
      </c>
      <c r="R43">
        <v>0.3</v>
      </c>
      <c r="S43">
        <v>0.1</v>
      </c>
      <c r="T43">
        <v>0.14000000000000001</v>
      </c>
      <c r="U43">
        <v>7.0000000000000007E-2</v>
      </c>
      <c r="V43">
        <v>0.04</v>
      </c>
    </row>
    <row r="44" spans="1:22" x14ac:dyDescent="0.25">
      <c r="A44" s="8">
        <v>19</v>
      </c>
      <c r="B44" t="s">
        <v>12</v>
      </c>
      <c r="C44">
        <v>85.4</v>
      </c>
      <c r="D44">
        <v>85.4</v>
      </c>
      <c r="E44">
        <v>86.7</v>
      </c>
      <c r="F44">
        <v>75.7</v>
      </c>
      <c r="G44">
        <v>84</v>
      </c>
      <c r="H44">
        <v>81.900000000000006</v>
      </c>
      <c r="I44">
        <v>83.3</v>
      </c>
      <c r="J44">
        <v>81.7</v>
      </c>
      <c r="K44">
        <v>86</v>
      </c>
      <c r="L44">
        <v>93.2</v>
      </c>
      <c r="M44">
        <v>1.2</v>
      </c>
      <c r="N44">
        <v>1.74</v>
      </c>
      <c r="O44">
        <v>2.69</v>
      </c>
      <c r="P44">
        <v>0.79</v>
      </c>
      <c r="Q44">
        <v>0.27</v>
      </c>
      <c r="R44">
        <v>0.3</v>
      </c>
      <c r="S44">
        <v>0.09</v>
      </c>
      <c r="T44">
        <v>0.13</v>
      </c>
      <c r="U44">
        <v>0.06</v>
      </c>
      <c r="V44">
        <v>0.04</v>
      </c>
    </row>
    <row r="45" spans="1:22" x14ac:dyDescent="0.25">
      <c r="A45" s="8">
        <v>20</v>
      </c>
      <c r="B45" t="s">
        <v>12</v>
      </c>
      <c r="C45">
        <v>69.2</v>
      </c>
      <c r="D45">
        <v>69.3</v>
      </c>
      <c r="E45">
        <v>70.900000000000006</v>
      </c>
      <c r="F45">
        <v>57.4</v>
      </c>
      <c r="G45">
        <v>64.2</v>
      </c>
      <c r="H45">
        <v>64.7</v>
      </c>
      <c r="I45">
        <v>67.7</v>
      </c>
      <c r="J45">
        <v>66.400000000000006</v>
      </c>
      <c r="K45">
        <v>70.2</v>
      </c>
      <c r="L45">
        <v>75.3</v>
      </c>
      <c r="M45">
        <v>0.97</v>
      </c>
      <c r="N45">
        <v>1.41</v>
      </c>
      <c r="O45">
        <v>2.2000000000000002</v>
      </c>
      <c r="P45">
        <v>0.6</v>
      </c>
      <c r="Q45">
        <v>0.21</v>
      </c>
      <c r="R45">
        <v>0.23</v>
      </c>
      <c r="S45">
        <v>7.0000000000000007E-2</v>
      </c>
      <c r="T45">
        <v>0.1</v>
      </c>
      <c r="U45">
        <v>0.05</v>
      </c>
      <c r="V45">
        <v>0.03</v>
      </c>
    </row>
    <row r="46" spans="1:22" x14ac:dyDescent="0.25">
      <c r="A46" s="8">
        <v>21</v>
      </c>
      <c r="B46" t="s">
        <v>12</v>
      </c>
      <c r="C46">
        <v>65.5</v>
      </c>
      <c r="D46">
        <v>65.400000000000006</v>
      </c>
      <c r="E46">
        <v>66.7</v>
      </c>
      <c r="F46">
        <v>55.1</v>
      </c>
      <c r="G46">
        <v>68.3</v>
      </c>
      <c r="H46">
        <v>60.8</v>
      </c>
      <c r="I46">
        <v>68</v>
      </c>
      <c r="J46">
        <v>66.599999999999994</v>
      </c>
      <c r="K46">
        <v>69.400000000000006</v>
      </c>
      <c r="L46">
        <v>84.9</v>
      </c>
      <c r="M46">
        <v>0.92</v>
      </c>
      <c r="N46">
        <v>1.32</v>
      </c>
      <c r="O46">
        <v>2.06</v>
      </c>
      <c r="P46">
        <v>0.56999999999999995</v>
      </c>
      <c r="Q46">
        <v>0.22</v>
      </c>
      <c r="R46">
        <v>0.22</v>
      </c>
      <c r="S46">
        <v>7.0000000000000007E-2</v>
      </c>
      <c r="T46">
        <v>0.1</v>
      </c>
      <c r="U46">
        <v>0.05</v>
      </c>
      <c r="V46">
        <v>0.04</v>
      </c>
    </row>
    <row r="47" spans="1:22" x14ac:dyDescent="0.25">
      <c r="A47" s="8">
        <v>22</v>
      </c>
      <c r="B47" t="s">
        <v>12</v>
      </c>
      <c r="C47">
        <v>62.7</v>
      </c>
      <c r="D47">
        <v>62.4</v>
      </c>
      <c r="E47">
        <v>62.7</v>
      </c>
      <c r="F47">
        <v>58.8</v>
      </c>
      <c r="G47">
        <v>63.3</v>
      </c>
      <c r="H47">
        <v>66.900000000000006</v>
      </c>
      <c r="I47">
        <v>75.599999999999994</v>
      </c>
      <c r="J47">
        <v>72.5</v>
      </c>
      <c r="K47">
        <v>81.900000000000006</v>
      </c>
      <c r="L47">
        <v>84.9</v>
      </c>
      <c r="M47">
        <v>0.87</v>
      </c>
      <c r="N47">
        <v>1.26</v>
      </c>
      <c r="O47">
        <v>1.92</v>
      </c>
      <c r="P47">
        <v>0.61</v>
      </c>
      <c r="Q47">
        <v>0.2</v>
      </c>
      <c r="R47">
        <v>0.24</v>
      </c>
      <c r="S47">
        <v>0.08</v>
      </c>
      <c r="T47">
        <v>0.11</v>
      </c>
      <c r="U47">
        <v>0.05</v>
      </c>
      <c r="V47">
        <v>0.04</v>
      </c>
    </row>
    <row r="48" spans="1:22" x14ac:dyDescent="0.25">
      <c r="A48" s="8">
        <v>23</v>
      </c>
      <c r="B48" t="s">
        <v>12</v>
      </c>
      <c r="C48">
        <v>57.3</v>
      </c>
      <c r="D48">
        <v>56.8</v>
      </c>
      <c r="E48">
        <v>55.7</v>
      </c>
      <c r="F48">
        <v>61.7</v>
      </c>
      <c r="G48">
        <v>65.400000000000006</v>
      </c>
      <c r="H48">
        <v>69.8</v>
      </c>
      <c r="I48">
        <v>77.5</v>
      </c>
      <c r="J48">
        <v>77.400000000000006</v>
      </c>
      <c r="K48">
        <v>77.7</v>
      </c>
      <c r="L48">
        <v>78.099999999999994</v>
      </c>
      <c r="M48">
        <v>0.8</v>
      </c>
      <c r="N48">
        <v>1.1399999999999999</v>
      </c>
      <c r="O48">
        <v>1.71</v>
      </c>
      <c r="P48">
        <v>0.64</v>
      </c>
      <c r="Q48">
        <v>0.21</v>
      </c>
      <c r="R48">
        <v>0.25</v>
      </c>
      <c r="S48">
        <v>0.08</v>
      </c>
      <c r="T48">
        <v>0.12</v>
      </c>
      <c r="U48">
        <v>0.05</v>
      </c>
      <c r="V48">
        <v>0.03</v>
      </c>
    </row>
    <row r="49" spans="1:22" x14ac:dyDescent="0.25">
      <c r="A49" s="8">
        <v>24</v>
      </c>
      <c r="B49" t="s">
        <v>12</v>
      </c>
      <c r="C49">
        <v>51.1</v>
      </c>
      <c r="D49">
        <v>50.6</v>
      </c>
      <c r="E49">
        <v>49</v>
      </c>
      <c r="F49">
        <v>57.8</v>
      </c>
      <c r="G49">
        <v>66.099999999999994</v>
      </c>
      <c r="H49">
        <v>67</v>
      </c>
      <c r="I49">
        <v>70.7</v>
      </c>
      <c r="J49">
        <v>69.8</v>
      </c>
      <c r="K49">
        <v>74</v>
      </c>
      <c r="L49">
        <v>58.9</v>
      </c>
      <c r="M49">
        <v>0.71</v>
      </c>
      <c r="N49">
        <v>1.02</v>
      </c>
      <c r="O49">
        <v>1.5</v>
      </c>
      <c r="P49">
        <v>0.6</v>
      </c>
      <c r="Q49">
        <v>0.21</v>
      </c>
      <c r="R49">
        <v>0.24</v>
      </c>
      <c r="S49">
        <v>0.08</v>
      </c>
      <c r="T49">
        <v>0.11</v>
      </c>
      <c r="U49">
        <v>0.05</v>
      </c>
      <c r="V49">
        <v>0.03</v>
      </c>
    </row>
    <row r="50" spans="1:22" x14ac:dyDescent="0.25">
      <c r="A50" s="8">
        <v>16</v>
      </c>
      <c r="B50" t="s">
        <v>13</v>
      </c>
      <c r="C50">
        <v>100</v>
      </c>
      <c r="D50">
        <v>100</v>
      </c>
      <c r="E50">
        <v>100</v>
      </c>
      <c r="F50">
        <v>100</v>
      </c>
      <c r="G50">
        <v>100</v>
      </c>
      <c r="H50">
        <v>100</v>
      </c>
      <c r="I50">
        <v>100</v>
      </c>
      <c r="J50">
        <v>100</v>
      </c>
      <c r="K50">
        <v>100</v>
      </c>
      <c r="L50">
        <v>100</v>
      </c>
      <c r="M50">
        <v>10.65</v>
      </c>
      <c r="N50">
        <v>13.9</v>
      </c>
      <c r="O50">
        <v>18.559999999999999</v>
      </c>
      <c r="P50">
        <v>9.82</v>
      </c>
      <c r="Q50">
        <v>5.4</v>
      </c>
      <c r="R50">
        <v>7.72</v>
      </c>
      <c r="S50">
        <v>3.99</v>
      </c>
      <c r="T50">
        <v>4.82</v>
      </c>
      <c r="U50">
        <v>3.36</v>
      </c>
      <c r="V50">
        <v>2.7</v>
      </c>
    </row>
    <row r="51" spans="1:22" x14ac:dyDescent="0.25">
      <c r="A51" s="8">
        <v>17</v>
      </c>
      <c r="B51" t="s">
        <v>13</v>
      </c>
      <c r="C51">
        <v>100.6</v>
      </c>
      <c r="D51">
        <v>100.6</v>
      </c>
      <c r="E51">
        <v>101.3</v>
      </c>
      <c r="F51">
        <v>97.4</v>
      </c>
      <c r="G51">
        <v>100</v>
      </c>
      <c r="H51">
        <v>99.6</v>
      </c>
      <c r="I51">
        <v>100.4</v>
      </c>
      <c r="J51">
        <v>100.9</v>
      </c>
      <c r="K51">
        <v>99.5</v>
      </c>
      <c r="L51">
        <v>102.9</v>
      </c>
      <c r="M51">
        <v>10.69</v>
      </c>
      <c r="N51">
        <v>13.95</v>
      </c>
      <c r="O51">
        <v>18.75</v>
      </c>
      <c r="P51">
        <v>9.56</v>
      </c>
      <c r="Q51">
        <v>5.37</v>
      </c>
      <c r="R51">
        <v>7.67</v>
      </c>
      <c r="S51">
        <v>4</v>
      </c>
      <c r="T51">
        <v>4.8499999999999996</v>
      </c>
      <c r="U51">
        <v>3.34</v>
      </c>
      <c r="V51">
        <v>2.79</v>
      </c>
    </row>
    <row r="52" spans="1:22" x14ac:dyDescent="0.25">
      <c r="A52" s="8">
        <v>18</v>
      </c>
      <c r="B52" t="s">
        <v>13</v>
      </c>
      <c r="C52">
        <v>99.1</v>
      </c>
      <c r="D52">
        <v>99.5</v>
      </c>
      <c r="E52">
        <v>101.6</v>
      </c>
      <c r="F52">
        <v>93</v>
      </c>
      <c r="G52">
        <v>94.5</v>
      </c>
      <c r="H52">
        <v>92.2</v>
      </c>
      <c r="I52">
        <v>95.8</v>
      </c>
      <c r="J52">
        <v>96.1</v>
      </c>
      <c r="K52">
        <v>95.5</v>
      </c>
      <c r="L52">
        <v>94.5</v>
      </c>
      <c r="M52">
        <v>10.49</v>
      </c>
      <c r="N52">
        <v>13.74</v>
      </c>
      <c r="O52">
        <v>18.71</v>
      </c>
      <c r="P52">
        <v>9.11</v>
      </c>
      <c r="Q52">
        <v>5.04</v>
      </c>
      <c r="R52">
        <v>7.08</v>
      </c>
      <c r="S52">
        <v>3.81</v>
      </c>
      <c r="T52">
        <v>4.6100000000000003</v>
      </c>
      <c r="U52">
        <v>3.21</v>
      </c>
      <c r="V52">
        <v>2.57</v>
      </c>
    </row>
    <row r="53" spans="1:22" x14ac:dyDescent="0.25">
      <c r="A53" s="8">
        <v>19</v>
      </c>
      <c r="B53" t="s">
        <v>13</v>
      </c>
      <c r="C53">
        <v>101.9</v>
      </c>
      <c r="D53">
        <v>103.3</v>
      </c>
      <c r="E53">
        <v>107.2</v>
      </c>
      <c r="F53">
        <v>91.4</v>
      </c>
      <c r="G53">
        <v>92.3</v>
      </c>
      <c r="H53">
        <v>89.2</v>
      </c>
      <c r="I53">
        <v>92.3</v>
      </c>
      <c r="J53">
        <v>92.8</v>
      </c>
      <c r="K53">
        <v>91.3</v>
      </c>
      <c r="L53">
        <v>93.3</v>
      </c>
      <c r="M53">
        <v>10.75</v>
      </c>
      <c r="N53">
        <v>14.19</v>
      </c>
      <c r="O53">
        <v>19.64</v>
      </c>
      <c r="P53">
        <v>8.93</v>
      </c>
      <c r="Q53">
        <v>4.9000000000000004</v>
      </c>
      <c r="R53">
        <v>6.83</v>
      </c>
      <c r="S53">
        <v>3.67</v>
      </c>
      <c r="T53">
        <v>4.4400000000000004</v>
      </c>
      <c r="U53">
        <v>3.06</v>
      </c>
      <c r="V53">
        <v>2.5499999999999998</v>
      </c>
    </row>
    <row r="54" spans="1:22" x14ac:dyDescent="0.25">
      <c r="A54" s="8">
        <v>20</v>
      </c>
      <c r="B54" t="s">
        <v>13</v>
      </c>
      <c r="C54">
        <v>77.7</v>
      </c>
      <c r="D54">
        <v>78.3</v>
      </c>
      <c r="E54">
        <v>80.900000000000006</v>
      </c>
      <c r="F54">
        <v>68.599999999999994</v>
      </c>
      <c r="G54">
        <v>75.8</v>
      </c>
      <c r="H54">
        <v>68.2</v>
      </c>
      <c r="I54">
        <v>73.7</v>
      </c>
      <c r="J54">
        <v>71.7</v>
      </c>
      <c r="K54">
        <v>75.5</v>
      </c>
      <c r="L54">
        <v>82.7</v>
      </c>
      <c r="M54">
        <v>8.18</v>
      </c>
      <c r="N54">
        <v>10.72</v>
      </c>
      <c r="O54">
        <v>14.79</v>
      </c>
      <c r="P54">
        <v>6.68</v>
      </c>
      <c r="Q54">
        <v>4</v>
      </c>
      <c r="R54">
        <v>5.2</v>
      </c>
      <c r="S54">
        <v>2.92</v>
      </c>
      <c r="T54">
        <v>3.42</v>
      </c>
      <c r="U54">
        <v>2.5299999999999998</v>
      </c>
      <c r="V54">
        <v>2.2599999999999998</v>
      </c>
    </row>
    <row r="55" spans="1:22" x14ac:dyDescent="0.25">
      <c r="A55" s="8">
        <v>21</v>
      </c>
      <c r="B55" t="s">
        <v>13</v>
      </c>
      <c r="C55">
        <v>82.1</v>
      </c>
      <c r="D55">
        <v>83.2</v>
      </c>
      <c r="E55">
        <v>85.8</v>
      </c>
      <c r="F55">
        <v>74.400000000000006</v>
      </c>
      <c r="G55">
        <v>79.3</v>
      </c>
      <c r="H55">
        <v>73.599999999999994</v>
      </c>
      <c r="I55">
        <v>74.5</v>
      </c>
      <c r="J55">
        <v>74.7</v>
      </c>
      <c r="K55">
        <v>73.599999999999994</v>
      </c>
      <c r="L55">
        <v>79.3</v>
      </c>
      <c r="M55">
        <v>8.61</v>
      </c>
      <c r="N55">
        <v>11.34</v>
      </c>
      <c r="O55">
        <v>15.61</v>
      </c>
      <c r="P55">
        <v>7.22</v>
      </c>
      <c r="Q55">
        <v>4.1500000000000004</v>
      </c>
      <c r="R55">
        <v>5.59</v>
      </c>
      <c r="S55">
        <v>2.95</v>
      </c>
      <c r="T55">
        <v>3.55</v>
      </c>
      <c r="U55">
        <v>2.46</v>
      </c>
      <c r="V55">
        <v>2.17</v>
      </c>
    </row>
    <row r="56" spans="1:22" x14ac:dyDescent="0.25">
      <c r="A56" s="8">
        <v>22</v>
      </c>
      <c r="B56" t="s">
        <v>13</v>
      </c>
      <c r="C56">
        <v>93.1</v>
      </c>
      <c r="D56">
        <v>93.8</v>
      </c>
      <c r="E56">
        <v>95.9</v>
      </c>
      <c r="F56">
        <v>86.4</v>
      </c>
      <c r="G56">
        <v>90.8</v>
      </c>
      <c r="H56">
        <v>86.3</v>
      </c>
      <c r="I56">
        <v>87.8</v>
      </c>
      <c r="J56">
        <v>87.9</v>
      </c>
      <c r="K56">
        <v>86.5</v>
      </c>
      <c r="L56">
        <v>97.6</v>
      </c>
      <c r="M56">
        <v>9.7100000000000009</v>
      </c>
      <c r="N56">
        <v>12.71</v>
      </c>
      <c r="O56">
        <v>17.36</v>
      </c>
      <c r="P56">
        <v>8.34</v>
      </c>
      <c r="Q56">
        <v>4.72</v>
      </c>
      <c r="R56">
        <v>6.52</v>
      </c>
      <c r="S56">
        <v>3.46</v>
      </c>
      <c r="T56">
        <v>4.16</v>
      </c>
      <c r="U56">
        <v>2.88</v>
      </c>
      <c r="V56">
        <v>2.67</v>
      </c>
    </row>
    <row r="57" spans="1:22" x14ac:dyDescent="0.25">
      <c r="A57" s="8">
        <v>23</v>
      </c>
      <c r="B57" t="s">
        <v>13</v>
      </c>
      <c r="C57">
        <v>90.5</v>
      </c>
      <c r="D57">
        <v>90.9</v>
      </c>
      <c r="E57">
        <v>92.3</v>
      </c>
      <c r="F57">
        <v>85.9</v>
      </c>
      <c r="G57">
        <v>88.8</v>
      </c>
      <c r="H57">
        <v>86.2</v>
      </c>
      <c r="I57">
        <v>87.7</v>
      </c>
      <c r="J57">
        <v>87.5</v>
      </c>
      <c r="K57">
        <v>87.1</v>
      </c>
      <c r="L57">
        <v>95.1</v>
      </c>
      <c r="M57">
        <v>9.44</v>
      </c>
      <c r="N57">
        <v>12.32</v>
      </c>
      <c r="O57">
        <v>16.71</v>
      </c>
      <c r="P57">
        <v>8.2799999999999994</v>
      </c>
      <c r="Q57">
        <v>4.62</v>
      </c>
      <c r="R57">
        <v>6.51</v>
      </c>
      <c r="S57">
        <v>3.46</v>
      </c>
      <c r="T57">
        <v>4.1399999999999997</v>
      </c>
      <c r="U57">
        <v>2.9</v>
      </c>
      <c r="V57">
        <v>2.6</v>
      </c>
    </row>
    <row r="58" spans="1:22" x14ac:dyDescent="0.25">
      <c r="A58" s="8">
        <v>24</v>
      </c>
      <c r="B58" t="s">
        <v>13</v>
      </c>
      <c r="C58">
        <v>85.7</v>
      </c>
      <c r="D58">
        <v>85.8</v>
      </c>
      <c r="E58">
        <v>86.5</v>
      </c>
      <c r="F58">
        <v>83.4</v>
      </c>
      <c r="G58">
        <v>86.7</v>
      </c>
      <c r="H58">
        <v>81</v>
      </c>
      <c r="I58">
        <v>84.8</v>
      </c>
      <c r="J58">
        <v>84.4</v>
      </c>
      <c r="K58">
        <v>84.2</v>
      </c>
      <c r="L58">
        <v>93</v>
      </c>
      <c r="M58">
        <v>8.94</v>
      </c>
      <c r="N58">
        <v>11.63</v>
      </c>
      <c r="O58">
        <v>15.66</v>
      </c>
      <c r="P58">
        <v>8.0500000000000007</v>
      </c>
      <c r="Q58">
        <v>4.51</v>
      </c>
      <c r="R58">
        <v>6.12</v>
      </c>
      <c r="S58">
        <v>3.34</v>
      </c>
      <c r="T58">
        <v>3.99</v>
      </c>
      <c r="U58">
        <v>2.8</v>
      </c>
      <c r="V58">
        <v>2.54</v>
      </c>
    </row>
    <row r="59" spans="1:22" x14ac:dyDescent="0.25">
      <c r="A59" s="8">
        <v>16</v>
      </c>
      <c r="B59" t="s">
        <v>15</v>
      </c>
      <c r="C59">
        <v>100</v>
      </c>
      <c r="D59">
        <v>100</v>
      </c>
      <c r="E59">
        <v>100</v>
      </c>
      <c r="F59">
        <v>100</v>
      </c>
      <c r="G59">
        <v>100</v>
      </c>
      <c r="H59">
        <v>100</v>
      </c>
      <c r="I59">
        <v>100</v>
      </c>
      <c r="J59">
        <v>100</v>
      </c>
      <c r="K59">
        <v>100</v>
      </c>
      <c r="L59">
        <v>100</v>
      </c>
      <c r="M59">
        <v>6.99</v>
      </c>
      <c r="N59">
        <v>7.97</v>
      </c>
      <c r="O59">
        <v>8.81</v>
      </c>
      <c r="P59">
        <v>6.78</v>
      </c>
      <c r="Q59">
        <v>8.48</v>
      </c>
      <c r="R59">
        <v>5.01</v>
      </c>
      <c r="S59">
        <v>5.1100000000000003</v>
      </c>
      <c r="T59">
        <v>5.37</v>
      </c>
      <c r="U59">
        <v>5.09</v>
      </c>
      <c r="V59">
        <v>4.01</v>
      </c>
    </row>
    <row r="60" spans="1:22" x14ac:dyDescent="0.25">
      <c r="A60" s="8">
        <v>17</v>
      </c>
      <c r="B60" t="s">
        <v>15</v>
      </c>
      <c r="C60">
        <v>101.6</v>
      </c>
      <c r="D60">
        <v>100.8</v>
      </c>
      <c r="E60">
        <v>99.3</v>
      </c>
      <c r="F60">
        <v>101.2</v>
      </c>
      <c r="G60">
        <v>103</v>
      </c>
      <c r="H60">
        <v>109.9</v>
      </c>
      <c r="I60">
        <v>104</v>
      </c>
      <c r="J60">
        <v>105.8</v>
      </c>
      <c r="K60">
        <v>103.2</v>
      </c>
      <c r="L60">
        <v>98.4</v>
      </c>
      <c r="M60">
        <v>7.04</v>
      </c>
      <c r="N60">
        <v>7.96</v>
      </c>
      <c r="O60">
        <v>8.66</v>
      </c>
      <c r="P60">
        <v>6.81</v>
      </c>
      <c r="Q60">
        <v>8.6</v>
      </c>
      <c r="R60">
        <v>5.45</v>
      </c>
      <c r="S60">
        <v>5.27</v>
      </c>
      <c r="T60">
        <v>5.63</v>
      </c>
      <c r="U60">
        <v>5.21</v>
      </c>
      <c r="V60">
        <v>3.93</v>
      </c>
    </row>
    <row r="61" spans="1:22" x14ac:dyDescent="0.25">
      <c r="A61" s="8">
        <v>18</v>
      </c>
      <c r="B61" t="s">
        <v>15</v>
      </c>
      <c r="C61">
        <v>95.2</v>
      </c>
      <c r="D61">
        <v>95.4</v>
      </c>
      <c r="E61">
        <v>96.3</v>
      </c>
      <c r="F61">
        <v>91.9</v>
      </c>
      <c r="G61">
        <v>93.9</v>
      </c>
      <c r="H61">
        <v>98.8</v>
      </c>
      <c r="I61">
        <v>94.5</v>
      </c>
      <c r="J61">
        <v>95.9</v>
      </c>
      <c r="K61">
        <v>93.6</v>
      </c>
      <c r="L61">
        <v>91.1</v>
      </c>
      <c r="M61">
        <v>6.52</v>
      </c>
      <c r="N61">
        <v>7.45</v>
      </c>
      <c r="O61">
        <v>8.32</v>
      </c>
      <c r="P61">
        <v>6.14</v>
      </c>
      <c r="Q61">
        <v>7.74</v>
      </c>
      <c r="R61">
        <v>4.8600000000000003</v>
      </c>
      <c r="S61">
        <v>4.74</v>
      </c>
      <c r="T61">
        <v>5.05</v>
      </c>
      <c r="U61">
        <v>4.68</v>
      </c>
      <c r="V61">
        <v>3.63</v>
      </c>
    </row>
    <row r="62" spans="1:22" x14ac:dyDescent="0.25">
      <c r="A62" s="8">
        <v>19</v>
      </c>
      <c r="B62" t="s">
        <v>15</v>
      </c>
      <c r="C62">
        <v>95.1</v>
      </c>
      <c r="D62">
        <v>95.2</v>
      </c>
      <c r="E62">
        <v>96.4</v>
      </c>
      <c r="F62">
        <v>89.7</v>
      </c>
      <c r="G62">
        <v>95.1</v>
      </c>
      <c r="H62">
        <v>99.2</v>
      </c>
      <c r="I62">
        <v>94.6</v>
      </c>
      <c r="J62">
        <v>95.1</v>
      </c>
      <c r="K62">
        <v>95.1</v>
      </c>
      <c r="L62">
        <v>89.1</v>
      </c>
      <c r="M62">
        <v>6.47</v>
      </c>
      <c r="N62">
        <v>7.37</v>
      </c>
      <c r="O62">
        <v>8.24</v>
      </c>
      <c r="P62">
        <v>5.94</v>
      </c>
      <c r="Q62">
        <v>7.75</v>
      </c>
      <c r="R62">
        <v>4.84</v>
      </c>
      <c r="S62">
        <v>4.7300000000000004</v>
      </c>
      <c r="T62">
        <v>4.9800000000000004</v>
      </c>
      <c r="U62">
        <v>4.74</v>
      </c>
      <c r="V62">
        <v>3.54</v>
      </c>
    </row>
    <row r="63" spans="1:22" x14ac:dyDescent="0.25">
      <c r="A63" s="8">
        <v>20</v>
      </c>
      <c r="B63" t="s">
        <v>15</v>
      </c>
      <c r="C63">
        <v>76</v>
      </c>
      <c r="D63">
        <v>76.8</v>
      </c>
      <c r="E63">
        <v>80.5</v>
      </c>
      <c r="F63">
        <v>70.400000000000006</v>
      </c>
      <c r="G63">
        <v>70.7</v>
      </c>
      <c r="H63">
        <v>71.400000000000006</v>
      </c>
      <c r="I63">
        <v>73.900000000000006</v>
      </c>
      <c r="J63">
        <v>72</v>
      </c>
      <c r="K63">
        <v>76.099999999999994</v>
      </c>
      <c r="L63">
        <v>72.099999999999994</v>
      </c>
      <c r="M63">
        <v>5.13</v>
      </c>
      <c r="N63">
        <v>5.89</v>
      </c>
      <c r="O63">
        <v>6.82</v>
      </c>
      <c r="P63">
        <v>4.62</v>
      </c>
      <c r="Q63">
        <v>5.7</v>
      </c>
      <c r="R63">
        <v>3.45</v>
      </c>
      <c r="S63">
        <v>3.67</v>
      </c>
      <c r="T63">
        <v>3.74</v>
      </c>
      <c r="U63">
        <v>3.77</v>
      </c>
      <c r="V63">
        <v>2.86</v>
      </c>
    </row>
    <row r="64" spans="1:22" x14ac:dyDescent="0.25">
      <c r="A64" s="8">
        <v>21</v>
      </c>
      <c r="B64" t="s">
        <v>15</v>
      </c>
      <c r="C64">
        <v>76.3</v>
      </c>
      <c r="D64">
        <v>77.2</v>
      </c>
      <c r="E64">
        <v>80.099999999999994</v>
      </c>
      <c r="F64">
        <v>72.400000000000006</v>
      </c>
      <c r="G64">
        <v>71.900000000000006</v>
      </c>
      <c r="H64">
        <v>74.400000000000006</v>
      </c>
      <c r="I64">
        <v>73.5</v>
      </c>
      <c r="J64">
        <v>74.099999999999994</v>
      </c>
      <c r="K64">
        <v>73.099999999999994</v>
      </c>
      <c r="L64">
        <v>72.8</v>
      </c>
      <c r="M64">
        <v>5.0999999999999996</v>
      </c>
      <c r="N64">
        <v>5.86</v>
      </c>
      <c r="O64">
        <v>6.71</v>
      </c>
      <c r="P64">
        <v>4.71</v>
      </c>
      <c r="Q64">
        <v>5.73</v>
      </c>
      <c r="R64">
        <v>3.57</v>
      </c>
      <c r="S64">
        <v>3.63</v>
      </c>
      <c r="T64">
        <v>3.82</v>
      </c>
      <c r="U64">
        <v>3.6</v>
      </c>
      <c r="V64">
        <v>2.88</v>
      </c>
    </row>
    <row r="65" spans="1:22" x14ac:dyDescent="0.25">
      <c r="A65" s="8">
        <v>22</v>
      </c>
      <c r="B65" t="s">
        <v>15</v>
      </c>
      <c r="C65">
        <v>85</v>
      </c>
      <c r="D65">
        <v>85.6</v>
      </c>
      <c r="E65">
        <v>88.3</v>
      </c>
      <c r="F65">
        <v>79.900000000000006</v>
      </c>
      <c r="G65">
        <v>79.099999999999994</v>
      </c>
      <c r="H65">
        <v>88.5</v>
      </c>
      <c r="I65">
        <v>83.2</v>
      </c>
      <c r="J65">
        <v>84.9</v>
      </c>
      <c r="K65">
        <v>81.599999999999994</v>
      </c>
      <c r="L65">
        <v>82</v>
      </c>
      <c r="M65">
        <v>5.68</v>
      </c>
      <c r="N65">
        <v>6.49</v>
      </c>
      <c r="O65">
        <v>7.4</v>
      </c>
      <c r="P65">
        <v>5.19</v>
      </c>
      <c r="Q65">
        <v>6.3</v>
      </c>
      <c r="R65">
        <v>4.24</v>
      </c>
      <c r="S65">
        <v>4.0999999999999996</v>
      </c>
      <c r="T65">
        <v>4.37</v>
      </c>
      <c r="U65">
        <v>4.0199999999999996</v>
      </c>
      <c r="V65">
        <v>3.24</v>
      </c>
    </row>
    <row r="66" spans="1:22" x14ac:dyDescent="0.25">
      <c r="A66" s="8">
        <v>23</v>
      </c>
      <c r="B66" t="s">
        <v>15</v>
      </c>
      <c r="C66">
        <v>87.2</v>
      </c>
      <c r="D66">
        <v>86.6</v>
      </c>
      <c r="E66">
        <v>87</v>
      </c>
      <c r="F66">
        <v>82.5</v>
      </c>
      <c r="G66">
        <v>85.4</v>
      </c>
      <c r="H66">
        <v>97.1</v>
      </c>
      <c r="I66">
        <v>89</v>
      </c>
      <c r="J66">
        <v>92.9</v>
      </c>
      <c r="K66">
        <v>85.2</v>
      </c>
      <c r="L66">
        <v>87.9</v>
      </c>
      <c r="M66">
        <v>5.83</v>
      </c>
      <c r="N66">
        <v>6.57</v>
      </c>
      <c r="O66">
        <v>7.29</v>
      </c>
      <c r="P66">
        <v>5.36</v>
      </c>
      <c r="Q66">
        <v>6.8</v>
      </c>
      <c r="R66">
        <v>4.6500000000000004</v>
      </c>
      <c r="S66">
        <v>4.3899999999999997</v>
      </c>
      <c r="T66">
        <v>4.79</v>
      </c>
      <c r="U66">
        <v>4.2</v>
      </c>
      <c r="V66">
        <v>3.48</v>
      </c>
    </row>
    <row r="67" spans="1:22" x14ac:dyDescent="0.25">
      <c r="A67" s="8">
        <v>24</v>
      </c>
      <c r="B67" t="s">
        <v>15</v>
      </c>
      <c r="C67">
        <v>87.9</v>
      </c>
      <c r="D67">
        <v>84.3</v>
      </c>
      <c r="E67">
        <v>81.2</v>
      </c>
      <c r="F67">
        <v>84.4</v>
      </c>
      <c r="G67">
        <v>89.6</v>
      </c>
      <c r="H67">
        <v>101.7</v>
      </c>
      <c r="I67">
        <v>98.6</v>
      </c>
      <c r="J67">
        <v>103.2</v>
      </c>
      <c r="K67">
        <v>94.6</v>
      </c>
      <c r="L67">
        <v>94.6</v>
      </c>
      <c r="M67">
        <v>5.87</v>
      </c>
      <c r="N67">
        <v>6.39</v>
      </c>
      <c r="O67">
        <v>6.81</v>
      </c>
      <c r="P67">
        <v>5.48</v>
      </c>
      <c r="Q67">
        <v>7.14</v>
      </c>
      <c r="R67">
        <v>4.88</v>
      </c>
      <c r="S67">
        <v>4.8600000000000003</v>
      </c>
      <c r="T67">
        <v>5.32</v>
      </c>
      <c r="U67">
        <v>4.66</v>
      </c>
      <c r="V67">
        <v>3.74</v>
      </c>
    </row>
    <row r="68" spans="1:22" x14ac:dyDescent="0.25">
      <c r="A68" s="8">
        <v>16</v>
      </c>
      <c r="B68" t="s">
        <v>16</v>
      </c>
      <c r="C68">
        <v>100</v>
      </c>
      <c r="D68">
        <v>100</v>
      </c>
      <c r="E68">
        <v>100</v>
      </c>
      <c r="F68">
        <v>100</v>
      </c>
      <c r="G68">
        <v>100</v>
      </c>
      <c r="H68">
        <v>100</v>
      </c>
      <c r="I68">
        <v>100</v>
      </c>
      <c r="J68">
        <v>100</v>
      </c>
      <c r="K68">
        <v>100</v>
      </c>
      <c r="L68">
        <v>100</v>
      </c>
      <c r="M68">
        <v>2.4700000000000002</v>
      </c>
      <c r="N68">
        <v>3.04</v>
      </c>
      <c r="O68">
        <v>3.62</v>
      </c>
      <c r="P68">
        <v>2.7</v>
      </c>
      <c r="Q68">
        <v>1.99</v>
      </c>
      <c r="R68">
        <v>1.92</v>
      </c>
      <c r="S68">
        <v>1.31</v>
      </c>
      <c r="T68">
        <v>1.58</v>
      </c>
      <c r="U68">
        <v>1.1399999999999999</v>
      </c>
      <c r="V68">
        <v>0.7</v>
      </c>
    </row>
    <row r="69" spans="1:22" x14ac:dyDescent="0.25">
      <c r="A69" s="8">
        <v>17</v>
      </c>
      <c r="B69" t="s">
        <v>16</v>
      </c>
      <c r="C69">
        <v>93.9</v>
      </c>
      <c r="D69">
        <v>93.7</v>
      </c>
      <c r="E69">
        <v>94.2</v>
      </c>
      <c r="F69">
        <v>91.4</v>
      </c>
      <c r="G69">
        <v>94.5</v>
      </c>
      <c r="H69">
        <v>94</v>
      </c>
      <c r="I69">
        <v>95</v>
      </c>
      <c r="J69">
        <v>94.8</v>
      </c>
      <c r="K69">
        <v>94.7</v>
      </c>
      <c r="L69">
        <v>102.3</v>
      </c>
      <c r="M69">
        <v>2.3199999999999998</v>
      </c>
      <c r="N69">
        <v>2.84</v>
      </c>
      <c r="O69">
        <v>3.39</v>
      </c>
      <c r="P69">
        <v>2.4700000000000002</v>
      </c>
      <c r="Q69">
        <v>1.87</v>
      </c>
      <c r="R69">
        <v>1.8</v>
      </c>
      <c r="S69">
        <v>1.25</v>
      </c>
      <c r="T69">
        <v>1.49</v>
      </c>
      <c r="U69">
        <v>1.08</v>
      </c>
      <c r="V69">
        <v>0.72</v>
      </c>
    </row>
    <row r="70" spans="1:22" x14ac:dyDescent="0.25">
      <c r="A70" s="8">
        <v>18</v>
      </c>
      <c r="B70" t="s">
        <v>16</v>
      </c>
      <c r="C70">
        <v>86.5</v>
      </c>
      <c r="D70">
        <v>86.3</v>
      </c>
      <c r="E70">
        <v>87.8</v>
      </c>
      <c r="F70">
        <v>81.7</v>
      </c>
      <c r="G70">
        <v>85.4</v>
      </c>
      <c r="H70">
        <v>84.6</v>
      </c>
      <c r="I70">
        <v>87.7</v>
      </c>
      <c r="J70">
        <v>86.9</v>
      </c>
      <c r="K70">
        <v>87.6</v>
      </c>
      <c r="L70">
        <v>98.2</v>
      </c>
      <c r="M70">
        <v>2.13</v>
      </c>
      <c r="N70">
        <v>2.61</v>
      </c>
      <c r="O70">
        <v>3.15</v>
      </c>
      <c r="P70">
        <v>2.2000000000000002</v>
      </c>
      <c r="Q70">
        <v>1.68</v>
      </c>
      <c r="R70">
        <v>1.61</v>
      </c>
      <c r="S70">
        <v>1.1499999999999999</v>
      </c>
      <c r="T70">
        <v>1.36</v>
      </c>
      <c r="U70">
        <v>1</v>
      </c>
      <c r="V70">
        <v>0.69</v>
      </c>
    </row>
    <row r="71" spans="1:22" x14ac:dyDescent="0.25">
      <c r="A71" s="8">
        <v>19</v>
      </c>
      <c r="B71" t="s">
        <v>16</v>
      </c>
      <c r="C71">
        <v>84.9</v>
      </c>
      <c r="D71">
        <v>85.4</v>
      </c>
      <c r="E71">
        <v>87.6</v>
      </c>
      <c r="F71">
        <v>77.599999999999994</v>
      </c>
      <c r="G71">
        <v>86.6</v>
      </c>
      <c r="H71">
        <v>82.4</v>
      </c>
      <c r="I71">
        <v>82.5</v>
      </c>
      <c r="J71">
        <v>80.5</v>
      </c>
      <c r="K71">
        <v>84.2</v>
      </c>
      <c r="L71">
        <v>93.8</v>
      </c>
      <c r="M71">
        <v>2.08</v>
      </c>
      <c r="N71">
        <v>2.57</v>
      </c>
      <c r="O71">
        <v>3.12</v>
      </c>
      <c r="P71">
        <v>2.08</v>
      </c>
      <c r="Q71">
        <v>1.7</v>
      </c>
      <c r="R71">
        <v>1.57</v>
      </c>
      <c r="S71">
        <v>1.08</v>
      </c>
      <c r="T71">
        <v>1.26</v>
      </c>
      <c r="U71">
        <v>0.96</v>
      </c>
      <c r="V71">
        <v>0.66</v>
      </c>
    </row>
    <row r="72" spans="1:22" x14ac:dyDescent="0.25">
      <c r="A72" s="8">
        <v>20</v>
      </c>
      <c r="B72" t="s">
        <v>16</v>
      </c>
      <c r="C72">
        <v>73.900000000000006</v>
      </c>
      <c r="D72">
        <v>73.8</v>
      </c>
      <c r="E72">
        <v>77.099999999999994</v>
      </c>
      <c r="F72">
        <v>64.3</v>
      </c>
      <c r="G72">
        <v>71.400000000000006</v>
      </c>
      <c r="H72">
        <v>67.8</v>
      </c>
      <c r="I72">
        <v>74.3</v>
      </c>
      <c r="J72">
        <v>70</v>
      </c>
      <c r="K72">
        <v>78.400000000000006</v>
      </c>
      <c r="L72">
        <v>93.4</v>
      </c>
      <c r="M72">
        <v>1.81</v>
      </c>
      <c r="N72">
        <v>2.21</v>
      </c>
      <c r="O72">
        <v>2.75</v>
      </c>
      <c r="P72">
        <v>1.72</v>
      </c>
      <c r="Q72">
        <v>1.39</v>
      </c>
      <c r="R72">
        <v>1.29</v>
      </c>
      <c r="S72">
        <v>0.97</v>
      </c>
      <c r="T72">
        <v>1.0900000000000001</v>
      </c>
      <c r="U72">
        <v>0.89</v>
      </c>
      <c r="V72">
        <v>0.66</v>
      </c>
    </row>
    <row r="73" spans="1:22" x14ac:dyDescent="0.25">
      <c r="A73" s="8">
        <v>21</v>
      </c>
      <c r="B73" t="s">
        <v>16</v>
      </c>
      <c r="C73">
        <v>74.2</v>
      </c>
      <c r="D73">
        <v>74.3</v>
      </c>
      <c r="E73">
        <v>77.599999999999994</v>
      </c>
      <c r="F73">
        <v>66.2</v>
      </c>
      <c r="G73">
        <v>70.7</v>
      </c>
      <c r="H73">
        <v>66.8</v>
      </c>
      <c r="I73">
        <v>73.5</v>
      </c>
      <c r="J73">
        <v>69.900000000000006</v>
      </c>
      <c r="K73">
        <v>77.3</v>
      </c>
      <c r="L73">
        <v>84.7</v>
      </c>
      <c r="M73">
        <v>1.81</v>
      </c>
      <c r="N73">
        <v>2.2200000000000002</v>
      </c>
      <c r="O73">
        <v>2.75</v>
      </c>
      <c r="P73">
        <v>1.76</v>
      </c>
      <c r="Q73">
        <v>1.37</v>
      </c>
      <c r="R73">
        <v>1.26</v>
      </c>
      <c r="S73">
        <v>0.96</v>
      </c>
      <c r="T73">
        <v>1.0900000000000001</v>
      </c>
      <c r="U73">
        <v>0.88</v>
      </c>
      <c r="V73">
        <v>0.6</v>
      </c>
    </row>
    <row r="74" spans="1:22" x14ac:dyDescent="0.25">
      <c r="A74" s="8">
        <v>22</v>
      </c>
      <c r="B74" t="s">
        <v>16</v>
      </c>
      <c r="C74">
        <v>80.8</v>
      </c>
      <c r="D74">
        <v>80.3</v>
      </c>
      <c r="E74">
        <v>82.5</v>
      </c>
      <c r="F74">
        <v>74.2</v>
      </c>
      <c r="G74">
        <v>77.900000000000006</v>
      </c>
      <c r="H74">
        <v>78</v>
      </c>
      <c r="I74">
        <v>83</v>
      </c>
      <c r="J74">
        <v>79.099999999999994</v>
      </c>
      <c r="K74">
        <v>86.3</v>
      </c>
      <c r="L74">
        <v>103.2</v>
      </c>
      <c r="M74">
        <v>1.96</v>
      </c>
      <c r="N74">
        <v>2.38</v>
      </c>
      <c r="O74">
        <v>2.91</v>
      </c>
      <c r="P74">
        <v>1.97</v>
      </c>
      <c r="Q74">
        <v>1.5</v>
      </c>
      <c r="R74">
        <v>1.46</v>
      </c>
      <c r="S74">
        <v>1.08</v>
      </c>
      <c r="T74">
        <v>1.22</v>
      </c>
      <c r="U74">
        <v>0.98</v>
      </c>
      <c r="V74">
        <v>0.73</v>
      </c>
    </row>
    <row r="75" spans="1:22" x14ac:dyDescent="0.25">
      <c r="A75" s="8">
        <v>23</v>
      </c>
      <c r="B75" t="s">
        <v>16</v>
      </c>
      <c r="C75">
        <v>84.9</v>
      </c>
      <c r="D75">
        <v>83.3</v>
      </c>
      <c r="E75">
        <v>83.8</v>
      </c>
      <c r="F75">
        <v>78.400000000000006</v>
      </c>
      <c r="G75">
        <v>86.5</v>
      </c>
      <c r="H75">
        <v>86.6</v>
      </c>
      <c r="I75">
        <v>92.6</v>
      </c>
      <c r="J75">
        <v>88.3</v>
      </c>
      <c r="K75">
        <v>96.8</v>
      </c>
      <c r="L75">
        <v>109.1</v>
      </c>
      <c r="M75">
        <v>2.06</v>
      </c>
      <c r="N75">
        <v>2.4700000000000002</v>
      </c>
      <c r="O75">
        <v>2.96</v>
      </c>
      <c r="P75">
        <v>2.08</v>
      </c>
      <c r="Q75">
        <v>1.66</v>
      </c>
      <c r="R75">
        <v>1.63</v>
      </c>
      <c r="S75">
        <v>1.2</v>
      </c>
      <c r="T75">
        <v>1.37</v>
      </c>
      <c r="U75">
        <v>1.1000000000000001</v>
      </c>
      <c r="V75">
        <v>0.77</v>
      </c>
    </row>
    <row r="76" spans="1:22" x14ac:dyDescent="0.25">
      <c r="A76" s="8">
        <v>24</v>
      </c>
      <c r="B76" t="s">
        <v>16</v>
      </c>
      <c r="C76">
        <v>83.8</v>
      </c>
      <c r="D76">
        <v>81.7</v>
      </c>
      <c r="E76">
        <v>80.400000000000006</v>
      </c>
      <c r="F76">
        <v>78.599999999999994</v>
      </c>
      <c r="G76">
        <v>93.2</v>
      </c>
      <c r="H76">
        <v>86.7</v>
      </c>
      <c r="I76">
        <v>93.9</v>
      </c>
      <c r="J76">
        <v>91</v>
      </c>
      <c r="K76">
        <v>97</v>
      </c>
      <c r="L76">
        <v>103.2</v>
      </c>
      <c r="M76">
        <v>2.0299999999999998</v>
      </c>
      <c r="N76">
        <v>2.42</v>
      </c>
      <c r="O76">
        <v>2.83</v>
      </c>
      <c r="P76">
        <v>2.08</v>
      </c>
      <c r="Q76">
        <v>1.79</v>
      </c>
      <c r="R76">
        <v>1.63</v>
      </c>
      <c r="S76">
        <v>1.22</v>
      </c>
      <c r="T76">
        <v>1.41</v>
      </c>
      <c r="U76">
        <v>1.1000000000000001</v>
      </c>
      <c r="V76">
        <v>0.73</v>
      </c>
    </row>
    <row r="77" spans="1:22" x14ac:dyDescent="0.25">
      <c r="A77" s="8">
        <v>16</v>
      </c>
      <c r="B77" t="s">
        <v>18</v>
      </c>
      <c r="C77">
        <v>100</v>
      </c>
      <c r="D77">
        <v>100</v>
      </c>
      <c r="E77">
        <v>100</v>
      </c>
      <c r="F77">
        <v>100</v>
      </c>
      <c r="G77">
        <v>100</v>
      </c>
      <c r="H77">
        <v>100</v>
      </c>
      <c r="I77">
        <v>100</v>
      </c>
      <c r="J77">
        <v>100</v>
      </c>
      <c r="K77">
        <v>100</v>
      </c>
      <c r="L77">
        <v>100</v>
      </c>
      <c r="M77">
        <v>4.0999999999999996</v>
      </c>
      <c r="N77">
        <v>5.17</v>
      </c>
      <c r="O77">
        <v>6.4</v>
      </c>
      <c r="P77">
        <v>4.17</v>
      </c>
      <c r="Q77">
        <v>3.16</v>
      </c>
      <c r="R77">
        <v>3.01</v>
      </c>
      <c r="S77">
        <v>1.9</v>
      </c>
      <c r="T77">
        <v>2.3199999999999998</v>
      </c>
      <c r="U77">
        <v>1.62</v>
      </c>
      <c r="V77">
        <v>0.97</v>
      </c>
    </row>
    <row r="78" spans="1:22" x14ac:dyDescent="0.25">
      <c r="A78" s="8">
        <v>17</v>
      </c>
      <c r="B78" t="s">
        <v>18</v>
      </c>
      <c r="C78">
        <v>99.6</v>
      </c>
      <c r="D78">
        <v>100.2</v>
      </c>
      <c r="E78">
        <v>101.8</v>
      </c>
      <c r="F78">
        <v>97.3</v>
      </c>
      <c r="G78">
        <v>97.1</v>
      </c>
      <c r="H78">
        <v>94.1</v>
      </c>
      <c r="I78">
        <v>96</v>
      </c>
      <c r="J78">
        <v>95.2</v>
      </c>
      <c r="K78">
        <v>96.7</v>
      </c>
      <c r="L78">
        <v>100.7</v>
      </c>
      <c r="M78">
        <v>4.07</v>
      </c>
      <c r="N78">
        <v>5.17</v>
      </c>
      <c r="O78">
        <v>6.49</v>
      </c>
      <c r="P78">
        <v>4.05</v>
      </c>
      <c r="Q78">
        <v>3.05</v>
      </c>
      <c r="R78">
        <v>2.83</v>
      </c>
      <c r="S78">
        <v>1.82</v>
      </c>
      <c r="T78">
        <v>2.2000000000000002</v>
      </c>
      <c r="U78">
        <v>1.56</v>
      </c>
      <c r="V78">
        <v>0.98</v>
      </c>
    </row>
    <row r="79" spans="1:22" x14ac:dyDescent="0.25">
      <c r="A79" s="8">
        <v>18</v>
      </c>
      <c r="B79" t="s">
        <v>18</v>
      </c>
      <c r="C79">
        <v>98.6</v>
      </c>
      <c r="D79">
        <v>100.2</v>
      </c>
      <c r="E79">
        <v>103.1</v>
      </c>
      <c r="F79">
        <v>95.6</v>
      </c>
      <c r="G79">
        <v>91.4</v>
      </c>
      <c r="H79">
        <v>91.2</v>
      </c>
      <c r="I79">
        <v>89.5</v>
      </c>
      <c r="J79">
        <v>89.3</v>
      </c>
      <c r="K79">
        <v>90.1</v>
      </c>
      <c r="L79">
        <v>86</v>
      </c>
      <c r="M79">
        <v>4.0199999999999996</v>
      </c>
      <c r="N79">
        <v>5.15</v>
      </c>
      <c r="O79">
        <v>6.54</v>
      </c>
      <c r="P79">
        <v>3.98</v>
      </c>
      <c r="Q79">
        <v>2.86</v>
      </c>
      <c r="R79">
        <v>2.73</v>
      </c>
      <c r="S79">
        <v>1.69</v>
      </c>
      <c r="T79">
        <v>2.06</v>
      </c>
      <c r="U79">
        <v>1.45</v>
      </c>
      <c r="V79">
        <v>0.84</v>
      </c>
    </row>
    <row r="80" spans="1:22" x14ac:dyDescent="0.25">
      <c r="A80" s="8">
        <v>19</v>
      </c>
      <c r="B80" t="s">
        <v>18</v>
      </c>
      <c r="C80">
        <v>98.8</v>
      </c>
      <c r="D80">
        <v>101</v>
      </c>
      <c r="E80">
        <v>105.5</v>
      </c>
      <c r="F80">
        <v>91.2</v>
      </c>
      <c r="G80">
        <v>90.6</v>
      </c>
      <c r="H80">
        <v>88.3</v>
      </c>
      <c r="I80">
        <v>86.9</v>
      </c>
      <c r="J80">
        <v>85.3</v>
      </c>
      <c r="K80">
        <v>89</v>
      </c>
      <c r="L80">
        <v>88.6</v>
      </c>
      <c r="M80">
        <v>4.01</v>
      </c>
      <c r="N80">
        <v>5.16</v>
      </c>
      <c r="O80">
        <v>6.66</v>
      </c>
      <c r="P80">
        <v>3.78</v>
      </c>
      <c r="Q80">
        <v>2.82</v>
      </c>
      <c r="R80">
        <v>2.64</v>
      </c>
      <c r="S80">
        <v>1.64</v>
      </c>
      <c r="T80">
        <v>1.96</v>
      </c>
      <c r="U80">
        <v>1.43</v>
      </c>
      <c r="V80">
        <v>0.87</v>
      </c>
    </row>
    <row r="81" spans="1:22" x14ac:dyDescent="0.25">
      <c r="A81" s="8">
        <v>20</v>
      </c>
      <c r="B81" t="s">
        <v>18</v>
      </c>
      <c r="C81">
        <v>82</v>
      </c>
      <c r="D81">
        <v>84.3</v>
      </c>
      <c r="E81">
        <v>90.2</v>
      </c>
      <c r="F81">
        <v>70</v>
      </c>
      <c r="G81">
        <v>73.8</v>
      </c>
      <c r="H81">
        <v>67.7</v>
      </c>
      <c r="I81">
        <v>69.3</v>
      </c>
      <c r="J81">
        <v>68.900000000000006</v>
      </c>
      <c r="K81">
        <v>70.2</v>
      </c>
      <c r="L81">
        <v>67.7</v>
      </c>
      <c r="M81">
        <v>3.32</v>
      </c>
      <c r="N81">
        <v>4.3</v>
      </c>
      <c r="O81">
        <v>5.68</v>
      </c>
      <c r="P81">
        <v>2.89</v>
      </c>
      <c r="Q81">
        <v>2.2799999999999998</v>
      </c>
      <c r="R81">
        <v>2.0099999999999998</v>
      </c>
      <c r="S81">
        <v>1.31</v>
      </c>
      <c r="T81">
        <v>1.58</v>
      </c>
      <c r="U81">
        <v>1.1299999999999999</v>
      </c>
      <c r="V81">
        <v>0.67</v>
      </c>
    </row>
    <row r="82" spans="1:22" x14ac:dyDescent="0.25">
      <c r="A82" s="8">
        <v>21</v>
      </c>
      <c r="B82" t="s">
        <v>18</v>
      </c>
      <c r="C82">
        <v>82.5</v>
      </c>
      <c r="D82">
        <v>85.2</v>
      </c>
      <c r="E82">
        <v>91.7</v>
      </c>
      <c r="F82">
        <v>69.3</v>
      </c>
      <c r="G82">
        <v>73.400000000000006</v>
      </c>
      <c r="H82">
        <v>68.400000000000006</v>
      </c>
      <c r="I82">
        <v>67.2</v>
      </c>
      <c r="J82">
        <v>67.5</v>
      </c>
      <c r="K82">
        <v>67.7</v>
      </c>
      <c r="L82">
        <v>58.9</v>
      </c>
      <c r="M82">
        <v>3.33</v>
      </c>
      <c r="N82">
        <v>4.33</v>
      </c>
      <c r="O82">
        <v>5.76</v>
      </c>
      <c r="P82">
        <v>2.85</v>
      </c>
      <c r="Q82">
        <v>2.2599999999999998</v>
      </c>
      <c r="R82">
        <v>2.0299999999999998</v>
      </c>
      <c r="S82">
        <v>1.26</v>
      </c>
      <c r="T82">
        <v>1.54</v>
      </c>
      <c r="U82">
        <v>1.0900000000000001</v>
      </c>
      <c r="V82">
        <v>0.57999999999999996</v>
      </c>
    </row>
    <row r="83" spans="1:22" x14ac:dyDescent="0.25">
      <c r="A83" s="8">
        <v>22</v>
      </c>
      <c r="B83" t="s">
        <v>18</v>
      </c>
      <c r="C83">
        <v>90</v>
      </c>
      <c r="D83">
        <v>93.4</v>
      </c>
      <c r="E83">
        <v>100.2</v>
      </c>
      <c r="F83">
        <v>78.400000000000006</v>
      </c>
      <c r="G83">
        <v>76.599999999999994</v>
      </c>
      <c r="H83">
        <v>76.599999999999994</v>
      </c>
      <c r="I83">
        <v>71.5</v>
      </c>
      <c r="J83">
        <v>70.7</v>
      </c>
      <c r="K83">
        <v>73.400000000000006</v>
      </c>
      <c r="L83">
        <v>63.2</v>
      </c>
      <c r="M83">
        <v>3.61</v>
      </c>
      <c r="N83">
        <v>4.71</v>
      </c>
      <c r="O83">
        <v>6.25</v>
      </c>
      <c r="P83">
        <v>3.21</v>
      </c>
      <c r="Q83">
        <v>2.34</v>
      </c>
      <c r="R83">
        <v>2.2599999999999998</v>
      </c>
      <c r="S83">
        <v>1.34</v>
      </c>
      <c r="T83">
        <v>1.61</v>
      </c>
      <c r="U83">
        <v>1.18</v>
      </c>
      <c r="V83">
        <v>0.62</v>
      </c>
    </row>
    <row r="84" spans="1:22" x14ac:dyDescent="0.25">
      <c r="A84" s="8">
        <v>23</v>
      </c>
      <c r="B84" t="s">
        <v>18</v>
      </c>
      <c r="C84">
        <v>93.3</v>
      </c>
      <c r="D84">
        <v>96.2</v>
      </c>
      <c r="E84">
        <v>102.9</v>
      </c>
      <c r="F84">
        <v>83.2</v>
      </c>
      <c r="G84">
        <v>76.7</v>
      </c>
      <c r="H84">
        <v>80.599999999999994</v>
      </c>
      <c r="I84">
        <v>76.900000000000006</v>
      </c>
      <c r="J84">
        <v>74.400000000000006</v>
      </c>
      <c r="K84">
        <v>81.3</v>
      </c>
      <c r="L84">
        <v>67.900000000000006</v>
      </c>
      <c r="M84">
        <v>3.74</v>
      </c>
      <c r="N84">
        <v>4.8499999999999996</v>
      </c>
      <c r="O84">
        <v>6.42</v>
      </c>
      <c r="P84">
        <v>3.41</v>
      </c>
      <c r="Q84">
        <v>2.34</v>
      </c>
      <c r="R84">
        <v>2.37</v>
      </c>
      <c r="S84">
        <v>1.44</v>
      </c>
      <c r="T84">
        <v>1.7</v>
      </c>
      <c r="U84">
        <v>1.3</v>
      </c>
      <c r="V84">
        <v>0.67</v>
      </c>
    </row>
    <row r="85" spans="1:22" x14ac:dyDescent="0.25">
      <c r="A85" s="8">
        <v>24</v>
      </c>
      <c r="B85" t="s">
        <v>18</v>
      </c>
      <c r="C85">
        <v>93.8</v>
      </c>
      <c r="D85">
        <v>96.6</v>
      </c>
      <c r="E85">
        <v>102.3</v>
      </c>
      <c r="F85">
        <v>83.2</v>
      </c>
      <c r="G85">
        <v>84</v>
      </c>
      <c r="H85">
        <v>82.4</v>
      </c>
      <c r="I85">
        <v>78.099999999999994</v>
      </c>
      <c r="J85">
        <v>78.7</v>
      </c>
      <c r="K85">
        <v>78.599999999999994</v>
      </c>
      <c r="L85">
        <v>64.3</v>
      </c>
      <c r="M85">
        <v>3.76</v>
      </c>
      <c r="N85">
        <v>4.87</v>
      </c>
      <c r="O85">
        <v>6.38</v>
      </c>
      <c r="P85">
        <v>3.41</v>
      </c>
      <c r="Q85">
        <v>2.56</v>
      </c>
      <c r="R85">
        <v>2.4300000000000002</v>
      </c>
      <c r="S85">
        <v>1.46</v>
      </c>
      <c r="T85">
        <v>1.79</v>
      </c>
      <c r="U85">
        <v>1.26</v>
      </c>
      <c r="V85">
        <v>0.63</v>
      </c>
    </row>
    <row r="86" spans="1:22" x14ac:dyDescent="0.25">
      <c r="A86" s="8">
        <v>16</v>
      </c>
      <c r="B86" t="s">
        <v>19</v>
      </c>
      <c r="C86">
        <v>100</v>
      </c>
      <c r="D86">
        <v>100</v>
      </c>
      <c r="E86">
        <v>100</v>
      </c>
      <c r="F86">
        <v>100</v>
      </c>
      <c r="G86">
        <v>100</v>
      </c>
      <c r="H86">
        <v>100</v>
      </c>
      <c r="I86">
        <v>100</v>
      </c>
      <c r="J86">
        <v>100</v>
      </c>
      <c r="K86">
        <v>100</v>
      </c>
      <c r="L86">
        <v>100</v>
      </c>
      <c r="M86">
        <v>1.61</v>
      </c>
      <c r="N86">
        <v>1.86</v>
      </c>
      <c r="O86">
        <v>2.06</v>
      </c>
      <c r="P86">
        <v>1.73</v>
      </c>
      <c r="Q86">
        <v>1.48</v>
      </c>
      <c r="R86">
        <v>1.5</v>
      </c>
      <c r="S86">
        <v>1.1100000000000001</v>
      </c>
      <c r="T86">
        <v>1.37</v>
      </c>
      <c r="U86">
        <v>0.94</v>
      </c>
      <c r="V86">
        <v>0.56999999999999995</v>
      </c>
    </row>
    <row r="87" spans="1:22" x14ac:dyDescent="0.25">
      <c r="A87" s="8">
        <v>17</v>
      </c>
      <c r="B87" t="s">
        <v>19</v>
      </c>
      <c r="C87">
        <v>95.1</v>
      </c>
      <c r="D87">
        <v>94.1</v>
      </c>
      <c r="E87">
        <v>93.8</v>
      </c>
      <c r="F87">
        <v>94.2</v>
      </c>
      <c r="G87">
        <v>90.5</v>
      </c>
      <c r="H87">
        <v>102</v>
      </c>
      <c r="I87">
        <v>98.5</v>
      </c>
      <c r="J87">
        <v>95.1</v>
      </c>
      <c r="K87">
        <v>103.4</v>
      </c>
      <c r="L87">
        <v>101.4</v>
      </c>
      <c r="M87">
        <v>1.53</v>
      </c>
      <c r="N87">
        <v>1.74</v>
      </c>
      <c r="O87">
        <v>1.93</v>
      </c>
      <c r="P87">
        <v>1.63</v>
      </c>
      <c r="Q87">
        <v>1.33</v>
      </c>
      <c r="R87">
        <v>1.52</v>
      </c>
      <c r="S87">
        <v>1.0900000000000001</v>
      </c>
      <c r="T87">
        <v>1.29</v>
      </c>
      <c r="U87">
        <v>0.97</v>
      </c>
      <c r="V87">
        <v>0.57999999999999996</v>
      </c>
    </row>
    <row r="88" spans="1:22" x14ac:dyDescent="0.25">
      <c r="A88" s="8">
        <v>18</v>
      </c>
      <c r="B88" t="s">
        <v>19</v>
      </c>
      <c r="C88">
        <v>89.3</v>
      </c>
      <c r="D88">
        <v>86.5</v>
      </c>
      <c r="E88">
        <v>86.8</v>
      </c>
      <c r="F88">
        <v>83.5</v>
      </c>
      <c r="G88">
        <v>84.8</v>
      </c>
      <c r="H88">
        <v>95.1</v>
      </c>
      <c r="I88">
        <v>99</v>
      </c>
      <c r="J88">
        <v>91.5</v>
      </c>
      <c r="K88">
        <v>108.2</v>
      </c>
      <c r="L88">
        <v>117.6</v>
      </c>
      <c r="M88">
        <v>1.43</v>
      </c>
      <c r="N88">
        <v>1.6</v>
      </c>
      <c r="O88">
        <v>1.77</v>
      </c>
      <c r="P88">
        <v>1.44</v>
      </c>
      <c r="Q88">
        <v>1.24</v>
      </c>
      <c r="R88">
        <v>1.42</v>
      </c>
      <c r="S88">
        <v>1.1000000000000001</v>
      </c>
      <c r="T88">
        <v>1.24</v>
      </c>
      <c r="U88">
        <v>1.01</v>
      </c>
      <c r="V88">
        <v>0.68</v>
      </c>
    </row>
    <row r="89" spans="1:22" x14ac:dyDescent="0.25">
      <c r="A89" s="8">
        <v>19</v>
      </c>
      <c r="B89" t="s">
        <v>19</v>
      </c>
      <c r="C89">
        <v>84.8</v>
      </c>
      <c r="D89">
        <v>81.5</v>
      </c>
      <c r="E89">
        <v>81.900000000000006</v>
      </c>
      <c r="F89">
        <v>75.7</v>
      </c>
      <c r="G89">
        <v>84.6</v>
      </c>
      <c r="H89">
        <v>88.1</v>
      </c>
      <c r="I89">
        <v>95.9</v>
      </c>
      <c r="J89">
        <v>88.9</v>
      </c>
      <c r="K89">
        <v>103.7</v>
      </c>
      <c r="L89">
        <v>122.4</v>
      </c>
      <c r="M89">
        <v>1.35</v>
      </c>
      <c r="N89">
        <v>1.5</v>
      </c>
      <c r="O89">
        <v>1.67</v>
      </c>
      <c r="P89">
        <v>1.3</v>
      </c>
      <c r="Q89">
        <v>1.23</v>
      </c>
      <c r="R89">
        <v>1.31</v>
      </c>
      <c r="S89">
        <v>1.06</v>
      </c>
      <c r="T89">
        <v>1.2</v>
      </c>
      <c r="U89">
        <v>0.97</v>
      </c>
      <c r="V89">
        <v>0.71</v>
      </c>
    </row>
    <row r="90" spans="1:22" x14ac:dyDescent="0.25">
      <c r="A90" s="8">
        <v>20</v>
      </c>
      <c r="B90" t="s">
        <v>19</v>
      </c>
      <c r="C90">
        <v>69.7</v>
      </c>
      <c r="D90">
        <v>69</v>
      </c>
      <c r="E90">
        <v>71.599999999999994</v>
      </c>
      <c r="F90">
        <v>60.7</v>
      </c>
      <c r="G90">
        <v>70.8</v>
      </c>
      <c r="H90">
        <v>64</v>
      </c>
      <c r="I90">
        <v>71.900000000000006</v>
      </c>
      <c r="J90">
        <v>67.099999999999994</v>
      </c>
      <c r="K90">
        <v>78.099999999999994</v>
      </c>
      <c r="L90">
        <v>82.2</v>
      </c>
      <c r="M90">
        <v>1.1100000000000001</v>
      </c>
      <c r="N90">
        <v>1.26</v>
      </c>
      <c r="O90">
        <v>1.45</v>
      </c>
      <c r="P90">
        <v>1.04</v>
      </c>
      <c r="Q90">
        <v>1.02</v>
      </c>
      <c r="R90">
        <v>0.95</v>
      </c>
      <c r="S90">
        <v>0.79</v>
      </c>
      <c r="T90">
        <v>0.91</v>
      </c>
      <c r="U90">
        <v>0.73</v>
      </c>
      <c r="V90">
        <v>0.48</v>
      </c>
    </row>
    <row r="91" spans="1:22" x14ac:dyDescent="0.25">
      <c r="A91" s="8">
        <v>21</v>
      </c>
      <c r="B91" t="s">
        <v>19</v>
      </c>
      <c r="C91">
        <v>72.3</v>
      </c>
      <c r="D91">
        <v>73.3</v>
      </c>
      <c r="E91">
        <v>77.3</v>
      </c>
      <c r="F91">
        <v>63</v>
      </c>
      <c r="G91">
        <v>72.7</v>
      </c>
      <c r="H91">
        <v>65.599999999999994</v>
      </c>
      <c r="I91">
        <v>69.2</v>
      </c>
      <c r="J91">
        <v>64.5</v>
      </c>
      <c r="K91">
        <v>76</v>
      </c>
      <c r="L91">
        <v>72.5</v>
      </c>
      <c r="M91">
        <v>1.1499999999999999</v>
      </c>
      <c r="N91">
        <v>1.34</v>
      </c>
      <c r="O91">
        <v>1.56</v>
      </c>
      <c r="P91">
        <v>1.08</v>
      </c>
      <c r="Q91">
        <v>1.05</v>
      </c>
      <c r="R91">
        <v>0.97</v>
      </c>
      <c r="S91">
        <v>0.76</v>
      </c>
      <c r="T91">
        <v>0.87</v>
      </c>
      <c r="U91">
        <v>0.71</v>
      </c>
      <c r="V91">
        <v>0.42</v>
      </c>
    </row>
    <row r="92" spans="1:22" x14ac:dyDescent="0.25">
      <c r="A92" s="8">
        <v>22</v>
      </c>
      <c r="B92" t="s">
        <v>19</v>
      </c>
      <c r="C92">
        <v>94.3</v>
      </c>
      <c r="D92">
        <v>92.6</v>
      </c>
      <c r="E92">
        <v>94.2</v>
      </c>
      <c r="F92">
        <v>88.2</v>
      </c>
      <c r="G92">
        <v>93.7</v>
      </c>
      <c r="H92">
        <v>88.3</v>
      </c>
      <c r="I92">
        <v>100.1</v>
      </c>
      <c r="J92">
        <v>93.8</v>
      </c>
      <c r="K92">
        <v>108.8</v>
      </c>
      <c r="L92">
        <v>108</v>
      </c>
      <c r="M92">
        <v>1.49</v>
      </c>
      <c r="N92">
        <v>1.68</v>
      </c>
      <c r="O92">
        <v>1.89</v>
      </c>
      <c r="P92">
        <v>1.5</v>
      </c>
      <c r="Q92">
        <v>1.34</v>
      </c>
      <c r="R92">
        <v>1.29</v>
      </c>
      <c r="S92">
        <v>1.1000000000000001</v>
      </c>
      <c r="T92">
        <v>1.26</v>
      </c>
      <c r="U92">
        <v>1.01</v>
      </c>
      <c r="V92">
        <v>0.63</v>
      </c>
    </row>
    <row r="93" spans="1:22" x14ac:dyDescent="0.25">
      <c r="A93" s="8">
        <v>23</v>
      </c>
      <c r="B93" t="s">
        <v>19</v>
      </c>
      <c r="C93">
        <v>86.1</v>
      </c>
      <c r="D93">
        <v>82.2</v>
      </c>
      <c r="E93">
        <v>83.6</v>
      </c>
      <c r="F93">
        <v>76.599999999999994</v>
      </c>
      <c r="G93">
        <v>84</v>
      </c>
      <c r="H93">
        <v>81.8</v>
      </c>
      <c r="I93">
        <v>99.5</v>
      </c>
      <c r="J93">
        <v>89</v>
      </c>
      <c r="K93">
        <v>113.6</v>
      </c>
      <c r="L93">
        <v>114.7</v>
      </c>
      <c r="M93">
        <v>1.36</v>
      </c>
      <c r="N93">
        <v>1.49</v>
      </c>
      <c r="O93">
        <v>1.68</v>
      </c>
      <c r="P93">
        <v>1.3</v>
      </c>
      <c r="Q93">
        <v>1.2</v>
      </c>
      <c r="R93">
        <v>1.2</v>
      </c>
      <c r="S93">
        <v>1.0900000000000001</v>
      </c>
      <c r="T93">
        <v>1.19</v>
      </c>
      <c r="U93">
        <v>1.06</v>
      </c>
      <c r="V93">
        <v>0.66</v>
      </c>
    </row>
    <row r="94" spans="1:22" x14ac:dyDescent="0.25">
      <c r="A94" s="8">
        <v>24</v>
      </c>
      <c r="B94" t="s">
        <v>19</v>
      </c>
      <c r="C94">
        <v>89.5</v>
      </c>
      <c r="D94">
        <v>88.7</v>
      </c>
      <c r="E94">
        <v>93.2</v>
      </c>
      <c r="F94">
        <v>78.599999999999994</v>
      </c>
      <c r="G94">
        <v>88.2</v>
      </c>
      <c r="H94">
        <v>76.900000000000006</v>
      </c>
      <c r="I94">
        <v>92</v>
      </c>
      <c r="J94">
        <v>82.9</v>
      </c>
      <c r="K94">
        <v>102.5</v>
      </c>
      <c r="L94">
        <v>122.1</v>
      </c>
      <c r="M94">
        <v>1.41</v>
      </c>
      <c r="N94">
        <v>1.61</v>
      </c>
      <c r="O94">
        <v>1.87</v>
      </c>
      <c r="P94">
        <v>1.34</v>
      </c>
      <c r="Q94">
        <v>1.26</v>
      </c>
      <c r="R94">
        <v>1.1299999999999999</v>
      </c>
      <c r="S94">
        <v>1.01</v>
      </c>
      <c r="T94">
        <v>1.1100000000000001</v>
      </c>
      <c r="U94">
        <v>0.95</v>
      </c>
      <c r="V94">
        <v>0.71</v>
      </c>
    </row>
    <row r="95" spans="1:22" x14ac:dyDescent="0.25">
      <c r="A95" s="8">
        <v>16</v>
      </c>
      <c r="B95" t="s">
        <v>20</v>
      </c>
      <c r="C95">
        <v>100</v>
      </c>
      <c r="D95">
        <v>100</v>
      </c>
      <c r="E95">
        <v>100</v>
      </c>
      <c r="F95">
        <v>100</v>
      </c>
      <c r="G95">
        <v>100</v>
      </c>
      <c r="H95">
        <v>100</v>
      </c>
      <c r="I95">
        <v>100</v>
      </c>
      <c r="J95">
        <v>100</v>
      </c>
      <c r="K95">
        <v>100</v>
      </c>
      <c r="L95">
        <v>100</v>
      </c>
      <c r="M95">
        <v>9.41</v>
      </c>
      <c r="N95">
        <v>11.31</v>
      </c>
      <c r="O95">
        <v>12.3</v>
      </c>
      <c r="P95">
        <v>12.48</v>
      </c>
      <c r="Q95">
        <v>7.28</v>
      </c>
      <c r="R95">
        <v>9.23</v>
      </c>
      <c r="S95">
        <v>5.51</v>
      </c>
      <c r="T95">
        <v>6.56</v>
      </c>
      <c r="U95">
        <v>4.7300000000000004</v>
      </c>
      <c r="V95">
        <v>3.7</v>
      </c>
    </row>
    <row r="96" spans="1:22" x14ac:dyDescent="0.25">
      <c r="A96" s="8">
        <v>17</v>
      </c>
      <c r="B96" t="s">
        <v>20</v>
      </c>
      <c r="C96">
        <v>99.7</v>
      </c>
      <c r="D96">
        <v>99.2</v>
      </c>
      <c r="E96">
        <v>98.6</v>
      </c>
      <c r="F96">
        <v>99.2</v>
      </c>
      <c r="G96">
        <v>100.2</v>
      </c>
      <c r="H96">
        <v>102.6</v>
      </c>
      <c r="I96">
        <v>102</v>
      </c>
      <c r="J96">
        <v>102.1</v>
      </c>
      <c r="K96">
        <v>101.9</v>
      </c>
      <c r="L96">
        <v>101.5</v>
      </c>
      <c r="M96">
        <v>9.35</v>
      </c>
      <c r="N96">
        <v>11.18</v>
      </c>
      <c r="O96">
        <v>12.08</v>
      </c>
      <c r="P96">
        <v>12.39</v>
      </c>
      <c r="Q96">
        <v>7.26</v>
      </c>
      <c r="R96">
        <v>9.4499999999999993</v>
      </c>
      <c r="S96">
        <v>5.61</v>
      </c>
      <c r="T96">
        <v>6.68</v>
      </c>
      <c r="U96">
        <v>4.82</v>
      </c>
      <c r="V96">
        <v>3.77</v>
      </c>
    </row>
    <row r="97" spans="1:22" x14ac:dyDescent="0.25">
      <c r="A97" s="8">
        <v>18</v>
      </c>
      <c r="B97" t="s">
        <v>20</v>
      </c>
      <c r="C97">
        <v>96.3</v>
      </c>
      <c r="D97">
        <v>95.2</v>
      </c>
      <c r="E97">
        <v>94.3</v>
      </c>
      <c r="F97">
        <v>95.4</v>
      </c>
      <c r="G97">
        <v>96.7</v>
      </c>
      <c r="H97">
        <v>101</v>
      </c>
      <c r="I97">
        <v>100.6</v>
      </c>
      <c r="J97">
        <v>99.2</v>
      </c>
      <c r="K97">
        <v>102</v>
      </c>
      <c r="L97">
        <v>105.6</v>
      </c>
      <c r="M97">
        <v>9.01</v>
      </c>
      <c r="N97">
        <v>10.69</v>
      </c>
      <c r="O97">
        <v>11.5</v>
      </c>
      <c r="P97">
        <v>11.88</v>
      </c>
      <c r="Q97">
        <v>6.96</v>
      </c>
      <c r="R97">
        <v>9.2799999999999994</v>
      </c>
      <c r="S97">
        <v>5.53</v>
      </c>
      <c r="T97">
        <v>6.47</v>
      </c>
      <c r="U97">
        <v>4.82</v>
      </c>
      <c r="V97">
        <v>3.94</v>
      </c>
    </row>
    <row r="98" spans="1:22" x14ac:dyDescent="0.25">
      <c r="A98" s="8">
        <v>19</v>
      </c>
      <c r="B98" t="s">
        <v>20</v>
      </c>
      <c r="C98">
        <v>96.2</v>
      </c>
      <c r="D98">
        <v>95.7</v>
      </c>
      <c r="E98">
        <v>95.6</v>
      </c>
      <c r="F98">
        <v>95.2</v>
      </c>
      <c r="G98">
        <v>94.6</v>
      </c>
      <c r="H98">
        <v>99.1</v>
      </c>
      <c r="I98">
        <v>98.5</v>
      </c>
      <c r="J98">
        <v>97.2</v>
      </c>
      <c r="K98">
        <v>99.9</v>
      </c>
      <c r="L98">
        <v>102.3</v>
      </c>
      <c r="M98">
        <v>8.9600000000000009</v>
      </c>
      <c r="N98">
        <v>10.69</v>
      </c>
      <c r="O98">
        <v>11.6</v>
      </c>
      <c r="P98">
        <v>11.82</v>
      </c>
      <c r="Q98">
        <v>6.77</v>
      </c>
      <c r="R98">
        <v>9.08</v>
      </c>
      <c r="S98">
        <v>5.4</v>
      </c>
      <c r="T98">
        <v>6.32</v>
      </c>
      <c r="U98">
        <v>4.72</v>
      </c>
      <c r="V98">
        <v>3.82</v>
      </c>
    </row>
    <row r="99" spans="1:22" x14ac:dyDescent="0.25">
      <c r="A99" s="8">
        <v>20</v>
      </c>
      <c r="B99" t="s">
        <v>20</v>
      </c>
      <c r="C99">
        <v>82.7</v>
      </c>
      <c r="D99">
        <v>81.5</v>
      </c>
      <c r="E99">
        <v>80.8</v>
      </c>
      <c r="F99">
        <v>80.900000000000006</v>
      </c>
      <c r="G99">
        <v>84.2</v>
      </c>
      <c r="H99">
        <v>85.6</v>
      </c>
      <c r="I99">
        <v>87.9</v>
      </c>
      <c r="J99">
        <v>86</v>
      </c>
      <c r="K99">
        <v>89.5</v>
      </c>
      <c r="L99">
        <v>96.5</v>
      </c>
      <c r="M99">
        <v>7.69</v>
      </c>
      <c r="N99">
        <v>9.08</v>
      </c>
      <c r="O99">
        <v>9.7799999999999994</v>
      </c>
      <c r="P99">
        <v>10.02</v>
      </c>
      <c r="Q99">
        <v>5.99</v>
      </c>
      <c r="R99">
        <v>7.81</v>
      </c>
      <c r="S99">
        <v>4.8099999999999996</v>
      </c>
      <c r="T99">
        <v>5.57</v>
      </c>
      <c r="U99">
        <v>4.22</v>
      </c>
      <c r="V99">
        <v>3.62</v>
      </c>
    </row>
    <row r="100" spans="1:22" x14ac:dyDescent="0.25">
      <c r="A100" s="8">
        <v>21</v>
      </c>
      <c r="B100" t="s">
        <v>20</v>
      </c>
      <c r="C100">
        <v>84.7</v>
      </c>
      <c r="D100">
        <v>82.8</v>
      </c>
      <c r="E100">
        <v>81.3</v>
      </c>
      <c r="F100">
        <v>82.9</v>
      </c>
      <c r="G100">
        <v>87.8</v>
      </c>
      <c r="H100">
        <v>89.1</v>
      </c>
      <c r="I100">
        <v>92.6</v>
      </c>
      <c r="J100">
        <v>90.8</v>
      </c>
      <c r="K100">
        <v>93.8</v>
      </c>
      <c r="L100">
        <v>103</v>
      </c>
      <c r="M100">
        <v>7.84</v>
      </c>
      <c r="N100">
        <v>9.19</v>
      </c>
      <c r="O100">
        <v>9.8000000000000007</v>
      </c>
      <c r="P100">
        <v>10.23</v>
      </c>
      <c r="Q100">
        <v>6.21</v>
      </c>
      <c r="R100">
        <v>8.09</v>
      </c>
      <c r="S100">
        <v>5.0599999999999996</v>
      </c>
      <c r="T100">
        <v>5.87</v>
      </c>
      <c r="U100">
        <v>4.42</v>
      </c>
      <c r="V100">
        <v>3.86</v>
      </c>
    </row>
    <row r="101" spans="1:22" x14ac:dyDescent="0.25">
      <c r="A101" s="8">
        <v>22</v>
      </c>
      <c r="B101" t="s">
        <v>20</v>
      </c>
      <c r="C101">
        <v>85.8</v>
      </c>
      <c r="D101">
        <v>83.2</v>
      </c>
      <c r="E101">
        <v>80.599999999999994</v>
      </c>
      <c r="F101">
        <v>84.9</v>
      </c>
      <c r="G101">
        <v>87.7</v>
      </c>
      <c r="H101">
        <v>94.1</v>
      </c>
      <c r="I101">
        <v>96.6</v>
      </c>
      <c r="J101">
        <v>94.6</v>
      </c>
      <c r="K101">
        <v>97.4</v>
      </c>
      <c r="L101">
        <v>112.2</v>
      </c>
      <c r="M101">
        <v>7.9</v>
      </c>
      <c r="N101">
        <v>9.17</v>
      </c>
      <c r="O101">
        <v>9.66</v>
      </c>
      <c r="P101">
        <v>10.41</v>
      </c>
      <c r="Q101">
        <v>6.15</v>
      </c>
      <c r="R101">
        <v>8.5</v>
      </c>
      <c r="S101">
        <v>5.26</v>
      </c>
      <c r="T101">
        <v>6.09</v>
      </c>
      <c r="U101">
        <v>4.57</v>
      </c>
      <c r="V101">
        <v>4.2</v>
      </c>
    </row>
    <row r="102" spans="1:22" x14ac:dyDescent="0.25">
      <c r="A102" s="8">
        <v>23</v>
      </c>
      <c r="B102" t="s">
        <v>20</v>
      </c>
      <c r="C102">
        <v>88.1</v>
      </c>
      <c r="D102">
        <v>86.3</v>
      </c>
      <c r="E102">
        <v>84.3</v>
      </c>
      <c r="F102">
        <v>88.2</v>
      </c>
      <c r="G102">
        <v>89.2</v>
      </c>
      <c r="H102">
        <v>93.8</v>
      </c>
      <c r="I102">
        <v>95.5</v>
      </c>
      <c r="J102">
        <v>93.6</v>
      </c>
      <c r="K102">
        <v>96.7</v>
      </c>
      <c r="L102">
        <v>106.6</v>
      </c>
      <c r="M102">
        <v>8.1199999999999992</v>
      </c>
      <c r="N102">
        <v>9.52</v>
      </c>
      <c r="O102">
        <v>10.11</v>
      </c>
      <c r="P102">
        <v>10.82</v>
      </c>
      <c r="Q102">
        <v>6.26</v>
      </c>
      <c r="R102">
        <v>8.4700000000000006</v>
      </c>
      <c r="S102">
        <v>5.2</v>
      </c>
      <c r="T102">
        <v>6.02</v>
      </c>
      <c r="U102">
        <v>4.54</v>
      </c>
      <c r="V102">
        <v>3.99</v>
      </c>
    </row>
    <row r="103" spans="1:22" x14ac:dyDescent="0.25">
      <c r="A103" s="8">
        <v>24</v>
      </c>
      <c r="B103" t="s">
        <v>20</v>
      </c>
      <c r="C103">
        <v>84.2</v>
      </c>
      <c r="D103">
        <v>82</v>
      </c>
      <c r="E103">
        <v>78.7</v>
      </c>
      <c r="F103">
        <v>85.3</v>
      </c>
      <c r="G103">
        <v>88.1</v>
      </c>
      <c r="H103">
        <v>91.9</v>
      </c>
      <c r="I103">
        <v>93.5</v>
      </c>
      <c r="J103">
        <v>92.2</v>
      </c>
      <c r="K103">
        <v>94</v>
      </c>
      <c r="L103">
        <v>104.1</v>
      </c>
      <c r="M103">
        <v>7.76</v>
      </c>
      <c r="N103">
        <v>9.0500000000000007</v>
      </c>
      <c r="O103">
        <v>9.44</v>
      </c>
      <c r="P103">
        <v>10.47</v>
      </c>
      <c r="Q103">
        <v>6.18</v>
      </c>
      <c r="R103">
        <v>8.3000000000000007</v>
      </c>
      <c r="S103">
        <v>5.09</v>
      </c>
      <c r="T103">
        <v>5.93</v>
      </c>
      <c r="U103">
        <v>4.41</v>
      </c>
      <c r="V103">
        <v>3.9</v>
      </c>
    </row>
    <row r="104" spans="1:22" x14ac:dyDescent="0.25">
      <c r="A104" s="8">
        <v>16</v>
      </c>
      <c r="B104" t="s">
        <v>21</v>
      </c>
      <c r="C104">
        <v>100</v>
      </c>
      <c r="D104">
        <v>100</v>
      </c>
      <c r="E104">
        <v>100</v>
      </c>
      <c r="F104">
        <v>100</v>
      </c>
      <c r="G104">
        <v>100</v>
      </c>
      <c r="H104">
        <v>100</v>
      </c>
      <c r="I104">
        <v>100</v>
      </c>
      <c r="J104">
        <v>100</v>
      </c>
      <c r="K104">
        <v>100</v>
      </c>
      <c r="L104">
        <v>100</v>
      </c>
      <c r="M104">
        <v>2.76</v>
      </c>
      <c r="N104">
        <v>3.42</v>
      </c>
      <c r="O104">
        <v>3.77</v>
      </c>
      <c r="P104">
        <v>3.89</v>
      </c>
      <c r="Q104">
        <v>1.83</v>
      </c>
      <c r="R104">
        <v>2.89</v>
      </c>
      <c r="S104">
        <v>1.39</v>
      </c>
      <c r="T104">
        <v>1.75</v>
      </c>
      <c r="U104">
        <v>1.1100000000000001</v>
      </c>
      <c r="V104">
        <v>0.88</v>
      </c>
    </row>
    <row r="105" spans="1:22" x14ac:dyDescent="0.25">
      <c r="A105" s="8">
        <v>17</v>
      </c>
      <c r="B105" t="s">
        <v>21</v>
      </c>
      <c r="C105">
        <v>103.4</v>
      </c>
      <c r="D105">
        <v>103</v>
      </c>
      <c r="E105">
        <v>103.6</v>
      </c>
      <c r="F105">
        <v>104</v>
      </c>
      <c r="G105">
        <v>100.3</v>
      </c>
      <c r="H105">
        <v>98.4</v>
      </c>
      <c r="I105">
        <v>105.5</v>
      </c>
      <c r="J105">
        <v>105.3</v>
      </c>
      <c r="K105">
        <v>106</v>
      </c>
      <c r="L105">
        <v>103.3</v>
      </c>
      <c r="M105">
        <v>2.84</v>
      </c>
      <c r="N105">
        <v>3.52</v>
      </c>
      <c r="O105">
        <v>3.89</v>
      </c>
      <c r="P105">
        <v>4.05</v>
      </c>
      <c r="Q105">
        <v>1.82</v>
      </c>
      <c r="R105">
        <v>2.84</v>
      </c>
      <c r="S105">
        <v>1.47</v>
      </c>
      <c r="T105">
        <v>1.83</v>
      </c>
      <c r="U105">
        <v>1.18</v>
      </c>
      <c r="V105">
        <v>0.91</v>
      </c>
    </row>
    <row r="106" spans="1:22" x14ac:dyDescent="0.25">
      <c r="A106" s="8">
        <v>18</v>
      </c>
      <c r="B106" t="s">
        <v>21</v>
      </c>
      <c r="C106">
        <v>102.4</v>
      </c>
      <c r="D106">
        <v>102.4</v>
      </c>
      <c r="E106">
        <v>102.8</v>
      </c>
      <c r="F106">
        <v>103.8</v>
      </c>
      <c r="G106">
        <v>99</v>
      </c>
      <c r="H106">
        <v>98.8</v>
      </c>
      <c r="I106">
        <v>102.6</v>
      </c>
      <c r="J106">
        <v>101.5</v>
      </c>
      <c r="K106">
        <v>102.4</v>
      </c>
      <c r="L106">
        <v>117.3</v>
      </c>
      <c r="M106">
        <v>2.81</v>
      </c>
      <c r="N106">
        <v>3.48</v>
      </c>
      <c r="O106">
        <v>3.84</v>
      </c>
      <c r="P106">
        <v>4.03</v>
      </c>
      <c r="Q106">
        <v>1.79</v>
      </c>
      <c r="R106">
        <v>2.84</v>
      </c>
      <c r="S106">
        <v>1.42</v>
      </c>
      <c r="T106">
        <v>1.76</v>
      </c>
      <c r="U106">
        <v>1.1399999999999999</v>
      </c>
      <c r="V106">
        <v>1.04</v>
      </c>
    </row>
    <row r="107" spans="1:22" x14ac:dyDescent="0.25">
      <c r="A107" s="8">
        <v>19</v>
      </c>
      <c r="B107" t="s">
        <v>21</v>
      </c>
      <c r="C107">
        <v>97.3</v>
      </c>
      <c r="D107">
        <v>96.8</v>
      </c>
      <c r="E107">
        <v>94.7</v>
      </c>
      <c r="F107">
        <v>101.6</v>
      </c>
      <c r="G107">
        <v>98.3</v>
      </c>
      <c r="H107">
        <v>97.8</v>
      </c>
      <c r="I107">
        <v>100</v>
      </c>
      <c r="J107">
        <v>98.6</v>
      </c>
      <c r="K107">
        <v>100.5</v>
      </c>
      <c r="L107">
        <v>112.6</v>
      </c>
      <c r="M107">
        <v>2.66</v>
      </c>
      <c r="N107">
        <v>3.27</v>
      </c>
      <c r="O107">
        <v>3.52</v>
      </c>
      <c r="P107">
        <v>3.94</v>
      </c>
      <c r="Q107">
        <v>1.76</v>
      </c>
      <c r="R107">
        <v>2.81</v>
      </c>
      <c r="S107">
        <v>1.39</v>
      </c>
      <c r="T107">
        <v>1.71</v>
      </c>
      <c r="U107">
        <v>1.1200000000000001</v>
      </c>
      <c r="V107">
        <v>1</v>
      </c>
    </row>
    <row r="108" spans="1:22" x14ac:dyDescent="0.25">
      <c r="A108" s="8">
        <v>20</v>
      </c>
      <c r="B108" t="s">
        <v>21</v>
      </c>
      <c r="C108">
        <v>88</v>
      </c>
      <c r="D108">
        <v>86.9</v>
      </c>
      <c r="E108">
        <v>81.8</v>
      </c>
      <c r="F108">
        <v>95.2</v>
      </c>
      <c r="G108">
        <v>98.2</v>
      </c>
      <c r="H108">
        <v>91.8</v>
      </c>
      <c r="I108">
        <v>93.9</v>
      </c>
      <c r="J108">
        <v>93.6</v>
      </c>
      <c r="K108">
        <v>92.4</v>
      </c>
      <c r="L108">
        <v>109.1</v>
      </c>
      <c r="M108">
        <v>2.4</v>
      </c>
      <c r="N108">
        <v>2.93</v>
      </c>
      <c r="O108">
        <v>3.04</v>
      </c>
      <c r="P108">
        <v>3.68</v>
      </c>
      <c r="Q108">
        <v>1.75</v>
      </c>
      <c r="R108">
        <v>2.62</v>
      </c>
      <c r="S108">
        <v>1.3</v>
      </c>
      <c r="T108">
        <v>1.62</v>
      </c>
      <c r="U108">
        <v>1.03</v>
      </c>
      <c r="V108">
        <v>0.97</v>
      </c>
    </row>
    <row r="109" spans="1:22" x14ac:dyDescent="0.25">
      <c r="A109" s="8">
        <v>21</v>
      </c>
      <c r="B109" t="s">
        <v>21</v>
      </c>
      <c r="C109">
        <v>120.9</v>
      </c>
      <c r="D109">
        <v>123.5</v>
      </c>
      <c r="E109">
        <v>124.5</v>
      </c>
      <c r="F109">
        <v>129.6</v>
      </c>
      <c r="G109">
        <v>119.3</v>
      </c>
      <c r="H109">
        <v>102.4</v>
      </c>
      <c r="I109">
        <v>107.5</v>
      </c>
      <c r="J109">
        <v>106.7</v>
      </c>
      <c r="K109">
        <v>106.5</v>
      </c>
      <c r="L109">
        <v>123.6</v>
      </c>
      <c r="M109">
        <v>3.28</v>
      </c>
      <c r="N109">
        <v>4.1500000000000004</v>
      </c>
      <c r="O109">
        <v>4.5999999999999996</v>
      </c>
      <c r="P109">
        <v>4.9800000000000004</v>
      </c>
      <c r="Q109">
        <v>2.11</v>
      </c>
      <c r="R109">
        <v>2.91</v>
      </c>
      <c r="S109">
        <v>1.48</v>
      </c>
      <c r="T109">
        <v>1.84</v>
      </c>
      <c r="U109">
        <v>1.18</v>
      </c>
      <c r="V109">
        <v>1.1000000000000001</v>
      </c>
    </row>
    <row r="110" spans="1:22" x14ac:dyDescent="0.25">
      <c r="A110" s="8">
        <v>22</v>
      </c>
      <c r="B110" t="s">
        <v>21</v>
      </c>
      <c r="C110">
        <v>137.30000000000001</v>
      </c>
      <c r="D110">
        <v>141.69999999999999</v>
      </c>
      <c r="E110">
        <v>147.4</v>
      </c>
      <c r="F110">
        <v>141.30000000000001</v>
      </c>
      <c r="G110">
        <v>128.80000000000001</v>
      </c>
      <c r="H110">
        <v>110.7</v>
      </c>
      <c r="I110">
        <v>115</v>
      </c>
      <c r="J110">
        <v>110.8</v>
      </c>
      <c r="K110">
        <v>116.4</v>
      </c>
      <c r="L110">
        <v>155.5</v>
      </c>
      <c r="M110">
        <v>3.71</v>
      </c>
      <c r="N110">
        <v>4.7300000000000004</v>
      </c>
      <c r="O110">
        <v>5.41</v>
      </c>
      <c r="P110">
        <v>5.41</v>
      </c>
      <c r="Q110">
        <v>2.27</v>
      </c>
      <c r="R110">
        <v>3.13</v>
      </c>
      <c r="S110">
        <v>1.58</v>
      </c>
      <c r="T110">
        <v>1.9</v>
      </c>
      <c r="U110">
        <v>1.29</v>
      </c>
      <c r="V110">
        <v>1.38</v>
      </c>
    </row>
    <row r="111" spans="1:22" x14ac:dyDescent="0.25">
      <c r="A111" s="8">
        <v>23</v>
      </c>
      <c r="B111" t="s">
        <v>21</v>
      </c>
      <c r="C111">
        <v>143.4</v>
      </c>
      <c r="D111">
        <v>146.4</v>
      </c>
      <c r="E111">
        <v>150.9</v>
      </c>
      <c r="F111">
        <v>147.80000000000001</v>
      </c>
      <c r="G111">
        <v>134.19999999999999</v>
      </c>
      <c r="H111">
        <v>118.6</v>
      </c>
      <c r="I111">
        <v>128.4</v>
      </c>
      <c r="J111">
        <v>124.9</v>
      </c>
      <c r="K111">
        <v>132.1</v>
      </c>
      <c r="L111">
        <v>143.19999999999999</v>
      </c>
      <c r="M111">
        <v>3.87</v>
      </c>
      <c r="N111">
        <v>4.8899999999999997</v>
      </c>
      <c r="O111">
        <v>5.54</v>
      </c>
      <c r="P111">
        <v>5.66</v>
      </c>
      <c r="Q111">
        <v>2.36</v>
      </c>
      <c r="R111">
        <v>3.35</v>
      </c>
      <c r="S111">
        <v>1.77</v>
      </c>
      <c r="T111">
        <v>2.14</v>
      </c>
      <c r="U111">
        <v>1.46</v>
      </c>
      <c r="V111">
        <v>1.27</v>
      </c>
    </row>
    <row r="112" spans="1:22" x14ac:dyDescent="0.25">
      <c r="A112" s="8">
        <v>24</v>
      </c>
      <c r="B112" t="s">
        <v>21</v>
      </c>
      <c r="C112">
        <v>157.1</v>
      </c>
      <c r="D112">
        <v>163.19999999999999</v>
      </c>
      <c r="E112">
        <v>173.5</v>
      </c>
      <c r="F112">
        <v>151.19999999999999</v>
      </c>
      <c r="G112">
        <v>142.1</v>
      </c>
      <c r="H112">
        <v>136.4</v>
      </c>
      <c r="I112">
        <v>126.2</v>
      </c>
      <c r="J112">
        <v>124.5</v>
      </c>
      <c r="K112">
        <v>124.2</v>
      </c>
      <c r="L112">
        <v>162</v>
      </c>
      <c r="M112">
        <v>4.24</v>
      </c>
      <c r="N112">
        <v>5.45</v>
      </c>
      <c r="O112">
        <v>6.37</v>
      </c>
      <c r="P112">
        <v>5.79</v>
      </c>
      <c r="Q112">
        <v>2.5</v>
      </c>
      <c r="R112">
        <v>3.86</v>
      </c>
      <c r="S112">
        <v>1.74</v>
      </c>
      <c r="T112">
        <v>2.13</v>
      </c>
      <c r="U112">
        <v>1.37</v>
      </c>
      <c r="V112">
        <v>1.44</v>
      </c>
    </row>
    <row r="113" spans="1:22" x14ac:dyDescent="0.25">
      <c r="A113" s="8">
        <v>16</v>
      </c>
      <c r="B113" t="s">
        <v>23</v>
      </c>
      <c r="C113">
        <v>100</v>
      </c>
      <c r="D113">
        <v>100</v>
      </c>
      <c r="E113">
        <v>100</v>
      </c>
      <c r="F113">
        <v>100</v>
      </c>
      <c r="G113">
        <v>100</v>
      </c>
      <c r="H113">
        <v>100</v>
      </c>
      <c r="I113">
        <v>100</v>
      </c>
      <c r="J113">
        <v>100</v>
      </c>
      <c r="K113">
        <v>100</v>
      </c>
      <c r="L113">
        <v>100</v>
      </c>
      <c r="M113">
        <v>0.62</v>
      </c>
      <c r="N113">
        <v>0.76</v>
      </c>
      <c r="O113">
        <v>0.87</v>
      </c>
      <c r="P113">
        <v>0.73</v>
      </c>
      <c r="Q113">
        <v>0.39</v>
      </c>
      <c r="R113">
        <v>0.73</v>
      </c>
      <c r="S113">
        <v>0.35</v>
      </c>
      <c r="T113">
        <v>0.46</v>
      </c>
      <c r="U113">
        <v>0.27</v>
      </c>
      <c r="V113">
        <v>0.16</v>
      </c>
    </row>
    <row r="114" spans="1:22" x14ac:dyDescent="0.25">
      <c r="A114" s="8">
        <v>17</v>
      </c>
      <c r="B114" t="s">
        <v>23</v>
      </c>
      <c r="C114">
        <v>108</v>
      </c>
      <c r="D114">
        <v>108.9</v>
      </c>
      <c r="E114">
        <v>115.1</v>
      </c>
      <c r="F114">
        <v>98.4</v>
      </c>
      <c r="G114">
        <v>103.9</v>
      </c>
      <c r="H114">
        <v>90.6</v>
      </c>
      <c r="I114">
        <v>103.9</v>
      </c>
      <c r="J114">
        <v>106.3</v>
      </c>
      <c r="K114">
        <v>100.6</v>
      </c>
      <c r="L114">
        <v>97</v>
      </c>
      <c r="M114">
        <v>0.67</v>
      </c>
      <c r="N114">
        <v>0.82</v>
      </c>
      <c r="O114">
        <v>0.99</v>
      </c>
      <c r="P114">
        <v>0.72</v>
      </c>
      <c r="Q114">
        <v>0.41</v>
      </c>
      <c r="R114">
        <v>0.66</v>
      </c>
      <c r="S114">
        <v>0.36</v>
      </c>
      <c r="T114">
        <v>0.48</v>
      </c>
      <c r="U114">
        <v>0.27</v>
      </c>
      <c r="V114">
        <v>0.16</v>
      </c>
    </row>
    <row r="115" spans="1:22" x14ac:dyDescent="0.25">
      <c r="A115" s="8">
        <v>18</v>
      </c>
      <c r="B115" t="s">
        <v>23</v>
      </c>
      <c r="C115">
        <v>111.3</v>
      </c>
      <c r="D115">
        <v>115.4</v>
      </c>
      <c r="E115">
        <v>123.6</v>
      </c>
      <c r="F115">
        <v>102.8</v>
      </c>
      <c r="G115">
        <v>107.6</v>
      </c>
      <c r="H115">
        <v>88.9</v>
      </c>
      <c r="I115">
        <v>93.2</v>
      </c>
      <c r="J115">
        <v>93.1</v>
      </c>
      <c r="K115">
        <v>91</v>
      </c>
      <c r="L115">
        <v>116.8</v>
      </c>
      <c r="M115">
        <v>0.69</v>
      </c>
      <c r="N115">
        <v>0.87</v>
      </c>
      <c r="O115">
        <v>1.06</v>
      </c>
      <c r="P115">
        <v>0.75</v>
      </c>
      <c r="Q115">
        <v>0.42</v>
      </c>
      <c r="R115">
        <v>0.65</v>
      </c>
      <c r="S115">
        <v>0.32</v>
      </c>
      <c r="T115">
        <v>0.42</v>
      </c>
      <c r="U115">
        <v>0.25</v>
      </c>
      <c r="V115">
        <v>0.19</v>
      </c>
    </row>
    <row r="116" spans="1:22" x14ac:dyDescent="0.25">
      <c r="A116" s="8">
        <v>19</v>
      </c>
      <c r="B116" t="s">
        <v>23</v>
      </c>
      <c r="C116">
        <v>115.6</v>
      </c>
      <c r="D116">
        <v>121.4</v>
      </c>
      <c r="E116">
        <v>132.9</v>
      </c>
      <c r="F116">
        <v>104.8</v>
      </c>
      <c r="G116">
        <v>102.6</v>
      </c>
      <c r="H116">
        <v>88.9</v>
      </c>
      <c r="I116">
        <v>89.8</v>
      </c>
      <c r="J116">
        <v>85.9</v>
      </c>
      <c r="K116">
        <v>93.2</v>
      </c>
      <c r="L116">
        <v>123.6</v>
      </c>
      <c r="M116">
        <v>0.71</v>
      </c>
      <c r="N116">
        <v>0.91</v>
      </c>
      <c r="O116">
        <v>1.1299999999999999</v>
      </c>
      <c r="P116">
        <v>0.76</v>
      </c>
      <c r="Q116">
        <v>0.4</v>
      </c>
      <c r="R116">
        <v>0.65</v>
      </c>
      <c r="S116">
        <v>0.31</v>
      </c>
      <c r="T116">
        <v>0.39</v>
      </c>
      <c r="U116">
        <v>0.25</v>
      </c>
      <c r="V116">
        <v>0.2</v>
      </c>
    </row>
    <row r="117" spans="1:22" x14ac:dyDescent="0.25">
      <c r="A117" s="8">
        <v>20</v>
      </c>
      <c r="B117" t="s">
        <v>23</v>
      </c>
      <c r="C117">
        <v>101.1</v>
      </c>
      <c r="D117">
        <v>105.9</v>
      </c>
      <c r="E117">
        <v>114.5</v>
      </c>
      <c r="F117">
        <v>100.2</v>
      </c>
      <c r="G117">
        <v>88.7</v>
      </c>
      <c r="H117">
        <v>70.400000000000006</v>
      </c>
      <c r="I117">
        <v>80</v>
      </c>
      <c r="J117">
        <v>81.5</v>
      </c>
      <c r="K117">
        <v>74.599999999999994</v>
      </c>
      <c r="L117">
        <v>107.9</v>
      </c>
      <c r="M117">
        <v>0.62</v>
      </c>
      <c r="N117">
        <v>0.79</v>
      </c>
      <c r="O117">
        <v>0.98</v>
      </c>
      <c r="P117">
        <v>0.72</v>
      </c>
      <c r="Q117">
        <v>0.34</v>
      </c>
      <c r="R117">
        <v>0.51</v>
      </c>
      <c r="S117">
        <v>0.28000000000000003</v>
      </c>
      <c r="T117">
        <v>0.37</v>
      </c>
      <c r="U117">
        <v>0.2</v>
      </c>
      <c r="V117">
        <v>0.17</v>
      </c>
    </row>
    <row r="118" spans="1:22" x14ac:dyDescent="0.25">
      <c r="A118" s="8">
        <v>21</v>
      </c>
      <c r="B118" t="s">
        <v>23</v>
      </c>
      <c r="C118">
        <v>114.6</v>
      </c>
      <c r="D118">
        <v>122.6</v>
      </c>
      <c r="E118">
        <v>137</v>
      </c>
      <c r="F118">
        <v>108.9</v>
      </c>
      <c r="G118">
        <v>90.6</v>
      </c>
      <c r="H118">
        <v>74.3</v>
      </c>
      <c r="I118">
        <v>79</v>
      </c>
      <c r="J118">
        <v>74.8</v>
      </c>
      <c r="K118">
        <v>83.7</v>
      </c>
      <c r="L118">
        <v>105.2</v>
      </c>
      <c r="M118">
        <v>0.7</v>
      </c>
      <c r="N118">
        <v>0.91</v>
      </c>
      <c r="O118">
        <v>1.1599999999999999</v>
      </c>
      <c r="P118">
        <v>0.78</v>
      </c>
      <c r="Q118">
        <v>0.35</v>
      </c>
      <c r="R118">
        <v>0.54</v>
      </c>
      <c r="S118">
        <v>0.27</v>
      </c>
      <c r="T118">
        <v>0.34</v>
      </c>
      <c r="U118">
        <v>0.22</v>
      </c>
      <c r="V118">
        <v>0.17</v>
      </c>
    </row>
    <row r="119" spans="1:22" x14ac:dyDescent="0.25">
      <c r="A119" s="8">
        <v>22</v>
      </c>
      <c r="B119" t="s">
        <v>23</v>
      </c>
      <c r="C119">
        <v>119.8</v>
      </c>
      <c r="D119">
        <v>130.30000000000001</v>
      </c>
      <c r="E119">
        <v>147.4</v>
      </c>
      <c r="F119">
        <v>112.7</v>
      </c>
      <c r="G119">
        <v>100.5</v>
      </c>
      <c r="H119">
        <v>69.099999999999994</v>
      </c>
      <c r="I119">
        <v>73.2</v>
      </c>
      <c r="J119">
        <v>73.2</v>
      </c>
      <c r="K119">
        <v>69.8</v>
      </c>
      <c r="L119">
        <v>106.7</v>
      </c>
      <c r="M119">
        <v>0.73</v>
      </c>
      <c r="N119">
        <v>0.96</v>
      </c>
      <c r="O119">
        <v>1.24</v>
      </c>
      <c r="P119">
        <v>0.81</v>
      </c>
      <c r="Q119">
        <v>0.38</v>
      </c>
      <c r="R119">
        <v>0.5</v>
      </c>
      <c r="S119">
        <v>0.25</v>
      </c>
      <c r="T119">
        <v>0.33</v>
      </c>
      <c r="U119">
        <v>0.19</v>
      </c>
      <c r="V119">
        <v>0.17</v>
      </c>
    </row>
    <row r="120" spans="1:22" x14ac:dyDescent="0.25">
      <c r="A120" s="8">
        <v>23</v>
      </c>
      <c r="B120" t="s">
        <v>23</v>
      </c>
      <c r="C120">
        <v>119.4</v>
      </c>
      <c r="D120">
        <v>130.80000000000001</v>
      </c>
      <c r="E120">
        <v>148.19999999999999</v>
      </c>
      <c r="F120">
        <v>113.4</v>
      </c>
      <c r="G120">
        <v>100.3</v>
      </c>
      <c r="H120">
        <v>67.599999999999994</v>
      </c>
      <c r="I120">
        <v>68.7</v>
      </c>
      <c r="J120">
        <v>71.8</v>
      </c>
      <c r="K120">
        <v>62</v>
      </c>
      <c r="L120">
        <v>83.5</v>
      </c>
      <c r="M120">
        <v>0.73</v>
      </c>
      <c r="N120">
        <v>0.96</v>
      </c>
      <c r="O120">
        <v>1.25</v>
      </c>
      <c r="P120">
        <v>0.81</v>
      </c>
      <c r="Q120">
        <v>0.38</v>
      </c>
      <c r="R120">
        <v>0.49</v>
      </c>
      <c r="S120">
        <v>0.24</v>
      </c>
      <c r="T120">
        <v>0.32</v>
      </c>
      <c r="U120">
        <v>0.17</v>
      </c>
      <c r="V120">
        <v>0.13</v>
      </c>
    </row>
    <row r="121" spans="1:22" x14ac:dyDescent="0.25">
      <c r="A121" s="8">
        <v>24</v>
      </c>
      <c r="B121" t="s">
        <v>23</v>
      </c>
      <c r="C121">
        <v>126.4</v>
      </c>
      <c r="D121">
        <v>139.19999999999999</v>
      </c>
      <c r="E121">
        <v>158.19999999999999</v>
      </c>
      <c r="F121">
        <v>116.6</v>
      </c>
      <c r="G121">
        <v>110.8</v>
      </c>
      <c r="H121">
        <v>73.3</v>
      </c>
      <c r="I121">
        <v>69.3</v>
      </c>
      <c r="J121">
        <v>72.7</v>
      </c>
      <c r="K121">
        <v>62.5</v>
      </c>
      <c r="L121">
        <v>79.8</v>
      </c>
      <c r="M121">
        <v>0.77</v>
      </c>
      <c r="N121">
        <v>1.03</v>
      </c>
      <c r="O121">
        <v>1.34</v>
      </c>
      <c r="P121">
        <v>0.83</v>
      </c>
      <c r="Q121">
        <v>0.42</v>
      </c>
      <c r="R121">
        <v>0.53</v>
      </c>
      <c r="S121">
        <v>0.24</v>
      </c>
      <c r="T121">
        <v>0.33</v>
      </c>
      <c r="U121">
        <v>0.17</v>
      </c>
      <c r="V121">
        <v>0.13</v>
      </c>
    </row>
    <row r="122" spans="1:22" x14ac:dyDescent="0.25">
      <c r="A122" s="8">
        <v>16</v>
      </c>
      <c r="B122" t="s">
        <v>24</v>
      </c>
      <c r="C122">
        <v>100</v>
      </c>
      <c r="D122">
        <v>100</v>
      </c>
      <c r="E122">
        <v>100</v>
      </c>
      <c r="F122">
        <v>100</v>
      </c>
      <c r="G122">
        <v>100</v>
      </c>
      <c r="H122">
        <v>100</v>
      </c>
      <c r="I122">
        <v>100</v>
      </c>
      <c r="J122">
        <v>100</v>
      </c>
      <c r="K122">
        <v>100</v>
      </c>
      <c r="L122">
        <v>100</v>
      </c>
      <c r="M122">
        <v>3.74</v>
      </c>
      <c r="N122">
        <v>4.33</v>
      </c>
      <c r="O122">
        <v>5.17</v>
      </c>
      <c r="P122">
        <v>3.55</v>
      </c>
      <c r="Q122">
        <v>2.89</v>
      </c>
      <c r="R122">
        <v>3.16</v>
      </c>
      <c r="S122">
        <v>2.5499999999999998</v>
      </c>
      <c r="T122">
        <v>2.7</v>
      </c>
      <c r="U122">
        <v>2.4300000000000002</v>
      </c>
      <c r="V122">
        <v>2.36</v>
      </c>
    </row>
    <row r="123" spans="1:22" x14ac:dyDescent="0.25">
      <c r="A123" s="8">
        <v>17</v>
      </c>
      <c r="B123" t="s">
        <v>24</v>
      </c>
      <c r="C123">
        <v>102.2</v>
      </c>
      <c r="D123">
        <v>101.9</v>
      </c>
      <c r="E123">
        <v>101.1</v>
      </c>
      <c r="F123">
        <v>104.3</v>
      </c>
      <c r="G123">
        <v>103.2</v>
      </c>
      <c r="H123">
        <v>102.6</v>
      </c>
      <c r="I123">
        <v>103.3</v>
      </c>
      <c r="J123">
        <v>102.8</v>
      </c>
      <c r="K123">
        <v>104.4</v>
      </c>
      <c r="L123">
        <v>101</v>
      </c>
      <c r="M123">
        <v>3.82</v>
      </c>
      <c r="N123">
        <v>4.4000000000000004</v>
      </c>
      <c r="O123">
        <v>5.21</v>
      </c>
      <c r="P123">
        <v>3.7</v>
      </c>
      <c r="Q123">
        <v>2.97</v>
      </c>
      <c r="R123">
        <v>3.23</v>
      </c>
      <c r="S123">
        <v>2.63</v>
      </c>
      <c r="T123">
        <v>2.77</v>
      </c>
      <c r="U123">
        <v>2.5299999999999998</v>
      </c>
      <c r="V123">
        <v>2.4</v>
      </c>
    </row>
    <row r="124" spans="1:22" x14ac:dyDescent="0.25">
      <c r="A124" s="8">
        <v>18</v>
      </c>
      <c r="B124" t="s">
        <v>24</v>
      </c>
      <c r="C124">
        <v>103.6</v>
      </c>
      <c r="D124">
        <v>102</v>
      </c>
      <c r="E124">
        <v>99.7</v>
      </c>
      <c r="F124">
        <v>104.6</v>
      </c>
      <c r="G124">
        <v>109.5</v>
      </c>
      <c r="H124">
        <v>107.2</v>
      </c>
      <c r="I124">
        <v>109.3</v>
      </c>
      <c r="J124">
        <v>109.1</v>
      </c>
      <c r="K124">
        <v>109.8</v>
      </c>
      <c r="L124">
        <v>107.8</v>
      </c>
      <c r="M124">
        <v>3.86</v>
      </c>
      <c r="N124">
        <v>4.38</v>
      </c>
      <c r="O124">
        <v>5.1100000000000003</v>
      </c>
      <c r="P124">
        <v>3.71</v>
      </c>
      <c r="Q124">
        <v>3.13</v>
      </c>
      <c r="R124">
        <v>3.37</v>
      </c>
      <c r="S124">
        <v>2.78</v>
      </c>
      <c r="T124">
        <v>2.93</v>
      </c>
      <c r="U124">
        <v>2.66</v>
      </c>
      <c r="V124">
        <v>2.57</v>
      </c>
    </row>
    <row r="125" spans="1:22" x14ac:dyDescent="0.25">
      <c r="A125" s="8">
        <v>19</v>
      </c>
      <c r="B125" t="s">
        <v>24</v>
      </c>
      <c r="C125">
        <v>117.3</v>
      </c>
      <c r="D125">
        <v>116.3</v>
      </c>
      <c r="E125">
        <v>114.1</v>
      </c>
      <c r="F125">
        <v>117.6</v>
      </c>
      <c r="G125">
        <v>124.4</v>
      </c>
      <c r="H125">
        <v>123.2</v>
      </c>
      <c r="I125">
        <v>120.7</v>
      </c>
      <c r="J125">
        <v>121.2</v>
      </c>
      <c r="K125">
        <v>120.7</v>
      </c>
      <c r="L125">
        <v>117.1</v>
      </c>
      <c r="M125">
        <v>4.3499999999999996</v>
      </c>
      <c r="N125">
        <v>4.9800000000000004</v>
      </c>
      <c r="O125">
        <v>5.82</v>
      </c>
      <c r="P125">
        <v>4.1500000000000004</v>
      </c>
      <c r="Q125">
        <v>3.54</v>
      </c>
      <c r="R125">
        <v>3.86</v>
      </c>
      <c r="S125">
        <v>3.06</v>
      </c>
      <c r="T125">
        <v>3.25</v>
      </c>
      <c r="U125">
        <v>2.92</v>
      </c>
      <c r="V125">
        <v>2.8</v>
      </c>
    </row>
    <row r="126" spans="1:22" x14ac:dyDescent="0.25">
      <c r="A126" s="8">
        <v>20</v>
      </c>
      <c r="B126" t="s">
        <v>24</v>
      </c>
      <c r="C126">
        <v>123</v>
      </c>
      <c r="D126">
        <v>118.1</v>
      </c>
      <c r="E126">
        <v>112.2</v>
      </c>
      <c r="F126">
        <v>123.7</v>
      </c>
      <c r="G126">
        <v>138.9</v>
      </c>
      <c r="H126">
        <v>133</v>
      </c>
      <c r="I126">
        <v>139.9</v>
      </c>
      <c r="J126">
        <v>137.9</v>
      </c>
      <c r="K126">
        <v>142.69999999999999</v>
      </c>
      <c r="L126">
        <v>136.9</v>
      </c>
      <c r="M126">
        <v>4.55</v>
      </c>
      <c r="N126">
        <v>5.04</v>
      </c>
      <c r="O126">
        <v>5.71</v>
      </c>
      <c r="P126">
        <v>4.3600000000000003</v>
      </c>
      <c r="Q126">
        <v>3.93</v>
      </c>
      <c r="R126">
        <v>4.1500000000000004</v>
      </c>
      <c r="S126">
        <v>3.54</v>
      </c>
      <c r="T126">
        <v>3.68</v>
      </c>
      <c r="U126">
        <v>3.45</v>
      </c>
      <c r="V126">
        <v>3.27</v>
      </c>
    </row>
    <row r="127" spans="1:22" x14ac:dyDescent="0.25">
      <c r="A127" s="8">
        <v>21</v>
      </c>
      <c r="B127" t="s">
        <v>24</v>
      </c>
      <c r="C127">
        <v>143.6</v>
      </c>
      <c r="D127">
        <v>137.19999999999999</v>
      </c>
      <c r="E127">
        <v>130.1</v>
      </c>
      <c r="F127">
        <v>143.6</v>
      </c>
      <c r="G127">
        <v>164.3</v>
      </c>
      <c r="H127">
        <v>152.80000000000001</v>
      </c>
      <c r="I127">
        <v>165.7</v>
      </c>
      <c r="J127">
        <v>162.1</v>
      </c>
      <c r="K127">
        <v>169.7</v>
      </c>
      <c r="L127">
        <v>166.5</v>
      </c>
      <c r="M127">
        <v>5.29</v>
      </c>
      <c r="N127">
        <v>5.82</v>
      </c>
      <c r="O127">
        <v>6.59</v>
      </c>
      <c r="P127">
        <v>5.03</v>
      </c>
      <c r="Q127">
        <v>4.62</v>
      </c>
      <c r="R127">
        <v>4.75</v>
      </c>
      <c r="S127">
        <v>4.1900000000000004</v>
      </c>
      <c r="T127">
        <v>4.32</v>
      </c>
      <c r="U127">
        <v>4.0999999999999996</v>
      </c>
      <c r="V127">
        <v>3.98</v>
      </c>
    </row>
    <row r="128" spans="1:22" x14ac:dyDescent="0.25">
      <c r="A128" s="8">
        <v>22</v>
      </c>
      <c r="B128" t="s">
        <v>24</v>
      </c>
      <c r="C128">
        <v>155.19999999999999</v>
      </c>
      <c r="D128">
        <v>146.80000000000001</v>
      </c>
      <c r="E128">
        <v>138.4</v>
      </c>
      <c r="F128">
        <v>151.1</v>
      </c>
      <c r="G128">
        <v>182.1</v>
      </c>
      <c r="H128">
        <v>168.5</v>
      </c>
      <c r="I128">
        <v>184.6</v>
      </c>
      <c r="J128">
        <v>179.3</v>
      </c>
      <c r="K128">
        <v>190.4</v>
      </c>
      <c r="L128">
        <v>185.4</v>
      </c>
      <c r="M128">
        <v>5.69</v>
      </c>
      <c r="N128">
        <v>6.2</v>
      </c>
      <c r="O128">
        <v>6.97</v>
      </c>
      <c r="P128">
        <v>5.27</v>
      </c>
      <c r="Q128">
        <v>5.08</v>
      </c>
      <c r="R128">
        <v>5.21</v>
      </c>
      <c r="S128">
        <v>4.6500000000000004</v>
      </c>
      <c r="T128">
        <v>4.75</v>
      </c>
      <c r="U128">
        <v>4.58</v>
      </c>
      <c r="V128">
        <v>4.43</v>
      </c>
    </row>
    <row r="129" spans="1:22" x14ac:dyDescent="0.25">
      <c r="A129" s="8">
        <v>23</v>
      </c>
      <c r="B129" t="s">
        <v>24</v>
      </c>
      <c r="C129">
        <v>163.9</v>
      </c>
      <c r="D129">
        <v>154.69999999999999</v>
      </c>
      <c r="E129">
        <v>144.19999999999999</v>
      </c>
      <c r="F129">
        <v>161.69999999999999</v>
      </c>
      <c r="G129">
        <v>196.2</v>
      </c>
      <c r="H129">
        <v>182.1</v>
      </c>
      <c r="I129">
        <v>196.2</v>
      </c>
      <c r="J129">
        <v>191.2</v>
      </c>
      <c r="K129">
        <v>201.3</v>
      </c>
      <c r="L129">
        <v>199.5</v>
      </c>
      <c r="M129">
        <v>6.01</v>
      </c>
      <c r="N129">
        <v>6.53</v>
      </c>
      <c r="O129">
        <v>7.26</v>
      </c>
      <c r="P129">
        <v>5.64</v>
      </c>
      <c r="Q129">
        <v>5.47</v>
      </c>
      <c r="R129">
        <v>5.63</v>
      </c>
      <c r="S129">
        <v>4.9400000000000004</v>
      </c>
      <c r="T129">
        <v>5.07</v>
      </c>
      <c r="U129">
        <v>4.84</v>
      </c>
      <c r="V129">
        <v>4.76</v>
      </c>
    </row>
    <row r="130" spans="1:22" x14ac:dyDescent="0.25">
      <c r="A130" s="8">
        <v>24</v>
      </c>
      <c r="B130" t="s">
        <v>24</v>
      </c>
      <c r="C130">
        <v>164.1</v>
      </c>
      <c r="D130">
        <v>153.4</v>
      </c>
      <c r="E130">
        <v>140.69999999999999</v>
      </c>
      <c r="F130">
        <v>163.80000000000001</v>
      </c>
      <c r="G130">
        <v>202.3</v>
      </c>
      <c r="H130">
        <v>184.5</v>
      </c>
      <c r="I130">
        <v>201.1</v>
      </c>
      <c r="J130">
        <v>196.6</v>
      </c>
      <c r="K130">
        <v>206.3</v>
      </c>
      <c r="L130">
        <v>201.7</v>
      </c>
      <c r="M130">
        <v>6.02</v>
      </c>
      <c r="N130">
        <v>6.48</v>
      </c>
      <c r="O130">
        <v>7.09</v>
      </c>
      <c r="P130">
        <v>5.71</v>
      </c>
      <c r="Q130">
        <v>5.64</v>
      </c>
      <c r="R130">
        <v>5.7</v>
      </c>
      <c r="S130">
        <v>5.07</v>
      </c>
      <c r="T130">
        <v>5.21</v>
      </c>
      <c r="U130">
        <v>4.96</v>
      </c>
      <c r="V130">
        <v>4.8099999999999996</v>
      </c>
    </row>
    <row r="131" spans="1:22" x14ac:dyDescent="0.25">
      <c r="A131" s="6" t="s">
        <v>26</v>
      </c>
      <c r="B131" s="5"/>
      <c r="C131" s="5"/>
      <c r="D131" s="5"/>
      <c r="E131" s="5"/>
      <c r="F131" s="5"/>
      <c r="G131" s="5"/>
      <c r="H131" s="5"/>
      <c r="I131" s="5"/>
      <c r="J131" s="5"/>
      <c r="K131" s="5"/>
      <c r="L131" s="5"/>
      <c r="M131" s="5"/>
      <c r="N131" s="5"/>
      <c r="O131" s="5"/>
      <c r="P131" s="5"/>
      <c r="Q131" s="5"/>
      <c r="R131" s="5"/>
      <c r="S131" s="5"/>
      <c r="T131" s="5"/>
      <c r="U131" s="5"/>
      <c r="V131" s="5"/>
    </row>
    <row r="132" spans="1:22" x14ac:dyDescent="0.25">
      <c r="A132" s="7" t="s">
        <v>103</v>
      </c>
    </row>
    <row r="133" spans="1:22" x14ac:dyDescent="0.25">
      <c r="A133" s="7"/>
    </row>
  </sheetData>
  <mergeCells count="2">
    <mergeCell ref="C3:L3"/>
    <mergeCell ref="M3:V3"/>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7" zoomScale="115" zoomScaleNormal="115" workbookViewId="0">
      <selection activeCell="A19" sqref="A19:F19"/>
    </sheetView>
  </sheetViews>
  <sheetFormatPr baseColWidth="10" defaultRowHeight="15" x14ac:dyDescent="0.25"/>
  <cols>
    <col min="1" max="1" width="25.7109375" customWidth="1"/>
  </cols>
  <sheetData>
    <row r="1" spans="1:6" ht="15.75" x14ac:dyDescent="0.25">
      <c r="A1" s="3" t="s">
        <v>25</v>
      </c>
    </row>
    <row r="3" spans="1:6" ht="45" x14ac:dyDescent="0.25">
      <c r="A3" s="4" t="s">
        <v>0</v>
      </c>
      <c r="B3" s="4" t="s">
        <v>1</v>
      </c>
      <c r="C3" s="4" t="s">
        <v>2</v>
      </c>
      <c r="D3" s="4" t="s">
        <v>3</v>
      </c>
      <c r="E3" s="4" t="s">
        <v>4</v>
      </c>
      <c r="F3" s="4" t="s">
        <v>5</v>
      </c>
    </row>
    <row r="4" spans="1:6" ht="60" x14ac:dyDescent="0.25">
      <c r="A4" s="8" t="s">
        <v>6</v>
      </c>
      <c r="B4" t="s">
        <v>7</v>
      </c>
      <c r="C4">
        <v>193000</v>
      </c>
      <c r="D4">
        <v>183200</v>
      </c>
      <c r="E4">
        <v>9800</v>
      </c>
      <c r="F4">
        <v>5</v>
      </c>
    </row>
    <row r="5" spans="1:6" ht="45" x14ac:dyDescent="0.25">
      <c r="A5" s="8" t="s">
        <v>8</v>
      </c>
      <c r="B5" t="s">
        <v>7</v>
      </c>
      <c r="C5">
        <v>143800</v>
      </c>
      <c r="D5">
        <v>135400</v>
      </c>
      <c r="E5">
        <v>8400</v>
      </c>
      <c r="F5">
        <v>6</v>
      </c>
    </row>
    <row r="6" spans="1:6" x14ac:dyDescent="0.25">
      <c r="A6" s="8" t="s">
        <v>9</v>
      </c>
      <c r="B6" t="s">
        <v>7</v>
      </c>
      <c r="C6">
        <v>122600</v>
      </c>
      <c r="D6">
        <v>117600</v>
      </c>
      <c r="E6">
        <v>5000</v>
      </c>
      <c r="F6">
        <v>4</v>
      </c>
    </row>
    <row r="7" spans="1:6" x14ac:dyDescent="0.25">
      <c r="A7" s="8" t="s">
        <v>10</v>
      </c>
      <c r="B7" t="s">
        <v>11</v>
      </c>
      <c r="C7">
        <v>8700</v>
      </c>
      <c r="D7">
        <v>6300</v>
      </c>
      <c r="E7">
        <v>2400</v>
      </c>
      <c r="F7">
        <v>27</v>
      </c>
    </row>
    <row r="8" spans="1:6" x14ac:dyDescent="0.25">
      <c r="A8" s="8" t="s">
        <v>12</v>
      </c>
      <c r="B8" t="s">
        <v>11</v>
      </c>
      <c r="C8">
        <v>48400</v>
      </c>
      <c r="D8">
        <v>46200</v>
      </c>
      <c r="E8">
        <v>2200</v>
      </c>
      <c r="F8">
        <v>5</v>
      </c>
    </row>
    <row r="9" spans="1:6" ht="30" x14ac:dyDescent="0.25">
      <c r="A9" s="8" t="s">
        <v>13</v>
      </c>
      <c r="B9" t="s">
        <v>14</v>
      </c>
      <c r="C9">
        <v>608000</v>
      </c>
      <c r="D9">
        <v>596200</v>
      </c>
      <c r="E9">
        <v>11800</v>
      </c>
      <c r="F9">
        <v>2</v>
      </c>
    </row>
    <row r="10" spans="1:6" x14ac:dyDescent="0.25">
      <c r="A10" s="8" t="s">
        <v>15</v>
      </c>
      <c r="B10" t="s">
        <v>11</v>
      </c>
      <c r="C10">
        <v>218700</v>
      </c>
      <c r="D10">
        <v>214100</v>
      </c>
      <c r="E10">
        <v>4600</v>
      </c>
      <c r="F10">
        <v>2</v>
      </c>
    </row>
    <row r="11" spans="1:6" x14ac:dyDescent="0.25">
      <c r="A11" s="8" t="s">
        <v>16</v>
      </c>
      <c r="B11" t="s">
        <v>17</v>
      </c>
      <c r="C11">
        <v>138100</v>
      </c>
      <c r="D11">
        <v>134400</v>
      </c>
      <c r="E11">
        <v>3700</v>
      </c>
      <c r="F11">
        <v>3</v>
      </c>
    </row>
    <row r="12" spans="1:6" x14ac:dyDescent="0.25">
      <c r="A12" s="8" t="s">
        <v>18</v>
      </c>
      <c r="B12" t="s">
        <v>17</v>
      </c>
      <c r="C12">
        <v>256000</v>
      </c>
      <c r="D12">
        <v>248900</v>
      </c>
      <c r="E12">
        <v>7100</v>
      </c>
      <c r="F12">
        <v>3</v>
      </c>
    </row>
    <row r="13" spans="1:6" ht="30" x14ac:dyDescent="0.25">
      <c r="A13" s="8" t="s">
        <v>19</v>
      </c>
      <c r="B13" t="s">
        <v>17</v>
      </c>
      <c r="C13">
        <v>96200</v>
      </c>
      <c r="D13">
        <v>94700</v>
      </c>
      <c r="E13">
        <v>1500</v>
      </c>
      <c r="F13">
        <v>2</v>
      </c>
    </row>
    <row r="14" spans="1:6" ht="30" x14ac:dyDescent="0.25">
      <c r="A14" s="8" t="s">
        <v>20</v>
      </c>
      <c r="B14" t="s">
        <v>11</v>
      </c>
      <c r="C14">
        <v>527800</v>
      </c>
      <c r="D14">
        <v>513500</v>
      </c>
      <c r="E14">
        <v>14300</v>
      </c>
      <c r="F14">
        <v>3</v>
      </c>
    </row>
    <row r="15" spans="1:6" x14ac:dyDescent="0.25">
      <c r="A15" s="8" t="s">
        <v>21</v>
      </c>
      <c r="B15" t="s">
        <v>22</v>
      </c>
      <c r="C15">
        <v>288500</v>
      </c>
      <c r="D15">
        <v>281300</v>
      </c>
      <c r="E15">
        <v>7200</v>
      </c>
      <c r="F15">
        <v>2</v>
      </c>
    </row>
    <row r="16" spans="1:6" x14ac:dyDescent="0.25">
      <c r="A16" s="8" t="s">
        <v>23</v>
      </c>
      <c r="B16" t="s">
        <v>22</v>
      </c>
      <c r="C16">
        <v>52400</v>
      </c>
      <c r="D16">
        <v>50300</v>
      </c>
      <c r="E16">
        <v>2200</v>
      </c>
      <c r="F16">
        <v>4</v>
      </c>
    </row>
    <row r="17" spans="1:6" ht="30" x14ac:dyDescent="0.25">
      <c r="A17" s="8" t="s">
        <v>24</v>
      </c>
      <c r="B17" t="s">
        <v>7</v>
      </c>
      <c r="C17">
        <v>409300</v>
      </c>
      <c r="D17">
        <v>402400</v>
      </c>
      <c r="E17">
        <v>6900</v>
      </c>
      <c r="F17">
        <v>2</v>
      </c>
    </row>
    <row r="18" spans="1:6" x14ac:dyDescent="0.25">
      <c r="A18" s="6" t="s">
        <v>116</v>
      </c>
      <c r="B18" s="5"/>
      <c r="C18" s="5"/>
      <c r="D18" s="5"/>
      <c r="E18" s="5"/>
      <c r="F18" s="5"/>
    </row>
    <row r="19" spans="1:6" ht="76.5" customHeight="1" x14ac:dyDescent="0.25">
      <c r="A19" s="23" t="s">
        <v>133</v>
      </c>
      <c r="B19" s="23"/>
      <c r="C19" s="23"/>
      <c r="D19" s="23"/>
      <c r="E19" s="23"/>
      <c r="F19" s="23"/>
    </row>
    <row r="20" spans="1:6" x14ac:dyDescent="0.25">
      <c r="A20" s="7" t="s">
        <v>26</v>
      </c>
    </row>
    <row r="21" spans="1:6" x14ac:dyDescent="0.25">
      <c r="A21" s="7" t="s">
        <v>27</v>
      </c>
    </row>
  </sheetData>
  <mergeCells count="1">
    <mergeCell ref="A19:F19"/>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73" workbookViewId="0">
      <selection activeCell="N15" sqref="N15"/>
    </sheetView>
  </sheetViews>
  <sheetFormatPr baseColWidth="10" defaultRowHeight="15" x14ac:dyDescent="0.25"/>
  <cols>
    <col min="1" max="1" width="25.7109375" customWidth="1"/>
  </cols>
  <sheetData>
    <row r="1" spans="1:8" ht="15.75" x14ac:dyDescent="0.25">
      <c r="A1" s="3" t="s">
        <v>38</v>
      </c>
    </row>
    <row r="3" spans="1:8" x14ac:dyDescent="0.25">
      <c r="A3" s="4"/>
      <c r="B3" s="24" t="s">
        <v>37</v>
      </c>
      <c r="C3" s="24"/>
      <c r="D3" s="24"/>
      <c r="E3" s="24"/>
      <c r="F3" s="24"/>
      <c r="G3" s="24"/>
      <c r="H3" s="24"/>
    </row>
    <row r="4" spans="1:8" x14ac:dyDescent="0.25">
      <c r="A4" s="4" t="s">
        <v>28</v>
      </c>
      <c r="B4" s="4" t="s">
        <v>29</v>
      </c>
      <c r="C4" s="4" t="s">
        <v>30</v>
      </c>
      <c r="D4" s="4" t="s">
        <v>31</v>
      </c>
      <c r="E4" s="4" t="s">
        <v>32</v>
      </c>
      <c r="F4" s="4" t="s">
        <v>33</v>
      </c>
      <c r="G4" s="4" t="s">
        <v>34</v>
      </c>
      <c r="H4" s="4" t="s">
        <v>35</v>
      </c>
    </row>
    <row r="5" spans="1:8" x14ac:dyDescent="0.25">
      <c r="A5" s="8" t="s">
        <v>36</v>
      </c>
      <c r="B5">
        <v>1</v>
      </c>
      <c r="C5">
        <v>3.5</v>
      </c>
      <c r="D5">
        <v>5.5</v>
      </c>
      <c r="E5">
        <v>8.3000000000000007</v>
      </c>
      <c r="F5">
        <v>18.399999999999999</v>
      </c>
      <c r="G5">
        <v>29.6</v>
      </c>
      <c r="H5">
        <v>64.7</v>
      </c>
    </row>
    <row r="6" spans="1:8" ht="60" x14ac:dyDescent="0.25">
      <c r="A6" s="8" t="s">
        <v>6</v>
      </c>
      <c r="B6">
        <v>0</v>
      </c>
      <c r="C6">
        <v>0</v>
      </c>
      <c r="D6">
        <v>0.5</v>
      </c>
      <c r="E6">
        <v>2.2999999999999998</v>
      </c>
      <c r="F6">
        <v>9.8000000000000007</v>
      </c>
      <c r="G6">
        <v>19.399999999999999</v>
      </c>
      <c r="H6">
        <v>56.2</v>
      </c>
    </row>
    <row r="7" spans="1:8" ht="45" x14ac:dyDescent="0.25">
      <c r="A7" s="8" t="s">
        <v>8</v>
      </c>
      <c r="B7">
        <v>0</v>
      </c>
      <c r="C7">
        <v>0</v>
      </c>
      <c r="D7">
        <v>0</v>
      </c>
      <c r="E7">
        <v>0</v>
      </c>
      <c r="F7">
        <v>3.7</v>
      </c>
      <c r="G7">
        <v>10.5</v>
      </c>
      <c r="H7">
        <v>44.8</v>
      </c>
    </row>
    <row r="8" spans="1:8" x14ac:dyDescent="0.25">
      <c r="A8" s="8" t="s">
        <v>9</v>
      </c>
      <c r="B8">
        <v>0</v>
      </c>
      <c r="C8">
        <v>0</v>
      </c>
      <c r="D8">
        <v>0</v>
      </c>
      <c r="E8">
        <v>1.3</v>
      </c>
      <c r="F8">
        <v>9.3000000000000007</v>
      </c>
      <c r="G8">
        <v>20</v>
      </c>
      <c r="H8">
        <v>57.2</v>
      </c>
    </row>
    <row r="9" spans="1:8" x14ac:dyDescent="0.25">
      <c r="A9" s="8" t="s">
        <v>10</v>
      </c>
      <c r="B9">
        <v>0</v>
      </c>
      <c r="C9">
        <v>0</v>
      </c>
      <c r="D9">
        <v>0</v>
      </c>
      <c r="E9">
        <v>0</v>
      </c>
      <c r="F9">
        <v>0</v>
      </c>
      <c r="G9">
        <v>0</v>
      </c>
      <c r="H9">
        <v>23.1</v>
      </c>
    </row>
    <row r="10" spans="1:8" x14ac:dyDescent="0.25">
      <c r="A10" s="8" t="s">
        <v>12</v>
      </c>
      <c r="B10">
        <v>0</v>
      </c>
      <c r="C10">
        <v>0</v>
      </c>
      <c r="D10">
        <v>0</v>
      </c>
      <c r="E10">
        <v>0</v>
      </c>
      <c r="F10">
        <v>0</v>
      </c>
      <c r="G10">
        <v>0</v>
      </c>
      <c r="H10">
        <v>18.100000000000001</v>
      </c>
    </row>
    <row r="11" spans="1:8" ht="30" x14ac:dyDescent="0.25">
      <c r="A11" s="8" t="s">
        <v>13</v>
      </c>
      <c r="B11">
        <v>0</v>
      </c>
      <c r="C11">
        <v>0</v>
      </c>
      <c r="D11">
        <v>0.6</v>
      </c>
      <c r="E11">
        <v>1.1000000000000001</v>
      </c>
      <c r="F11">
        <v>4.2</v>
      </c>
      <c r="G11">
        <v>8.5</v>
      </c>
      <c r="H11">
        <v>32.5</v>
      </c>
    </row>
    <row r="12" spans="1:8" x14ac:dyDescent="0.25">
      <c r="A12" s="8" t="s">
        <v>15</v>
      </c>
      <c r="B12">
        <v>0</v>
      </c>
      <c r="C12">
        <v>0.2</v>
      </c>
      <c r="D12">
        <v>1.8</v>
      </c>
      <c r="E12">
        <v>3.5</v>
      </c>
      <c r="F12">
        <v>12.2</v>
      </c>
      <c r="G12">
        <v>22.8</v>
      </c>
      <c r="H12">
        <v>59.5</v>
      </c>
    </row>
    <row r="13" spans="1:8" x14ac:dyDescent="0.25">
      <c r="A13" s="8" t="s">
        <v>16</v>
      </c>
      <c r="B13">
        <v>0</v>
      </c>
      <c r="C13">
        <v>0</v>
      </c>
      <c r="D13">
        <v>0</v>
      </c>
      <c r="E13">
        <v>0.2</v>
      </c>
      <c r="F13">
        <v>6.4</v>
      </c>
      <c r="G13">
        <v>14.4</v>
      </c>
      <c r="H13">
        <v>50.4</v>
      </c>
    </row>
    <row r="14" spans="1:8" x14ac:dyDescent="0.25">
      <c r="A14" s="8" t="s">
        <v>18</v>
      </c>
      <c r="B14">
        <v>0</v>
      </c>
      <c r="C14">
        <v>0</v>
      </c>
      <c r="D14">
        <v>0</v>
      </c>
      <c r="E14">
        <v>0</v>
      </c>
      <c r="F14">
        <v>3.1</v>
      </c>
      <c r="G14">
        <v>8.1999999999999993</v>
      </c>
      <c r="H14">
        <v>36.200000000000003</v>
      </c>
    </row>
    <row r="15" spans="1:8" ht="30" x14ac:dyDescent="0.25">
      <c r="A15" s="8" t="s">
        <v>19</v>
      </c>
      <c r="B15">
        <v>0</v>
      </c>
      <c r="C15">
        <v>0</v>
      </c>
      <c r="D15">
        <v>0</v>
      </c>
      <c r="E15">
        <v>0</v>
      </c>
      <c r="F15">
        <v>5</v>
      </c>
      <c r="G15">
        <v>14.3</v>
      </c>
      <c r="H15">
        <v>53.1</v>
      </c>
    </row>
    <row r="16" spans="1:8" ht="30" x14ac:dyDescent="0.25">
      <c r="A16" s="8" t="s">
        <v>20</v>
      </c>
      <c r="B16">
        <v>0</v>
      </c>
      <c r="C16">
        <v>0.7</v>
      </c>
      <c r="D16">
        <v>1.6</v>
      </c>
      <c r="E16">
        <v>3</v>
      </c>
      <c r="F16">
        <v>9.1</v>
      </c>
      <c r="G16">
        <v>17.3</v>
      </c>
      <c r="H16">
        <v>53.5</v>
      </c>
    </row>
    <row r="17" spans="1:8" x14ac:dyDescent="0.25">
      <c r="A17" s="8" t="s">
        <v>21</v>
      </c>
      <c r="B17">
        <v>0</v>
      </c>
      <c r="C17">
        <v>0</v>
      </c>
      <c r="D17">
        <v>0</v>
      </c>
      <c r="E17">
        <v>0</v>
      </c>
      <c r="F17">
        <v>2</v>
      </c>
      <c r="G17">
        <v>6.1</v>
      </c>
      <c r="H17">
        <v>36.5</v>
      </c>
    </row>
    <row r="18" spans="1:8" x14ac:dyDescent="0.25">
      <c r="A18" s="8" t="s">
        <v>23</v>
      </c>
      <c r="B18">
        <v>0</v>
      </c>
      <c r="C18">
        <v>0</v>
      </c>
      <c r="D18">
        <v>0</v>
      </c>
      <c r="E18">
        <v>0</v>
      </c>
      <c r="F18">
        <v>0</v>
      </c>
      <c r="G18">
        <v>1.4</v>
      </c>
      <c r="H18">
        <v>25.3</v>
      </c>
    </row>
    <row r="19" spans="1:8" ht="30" x14ac:dyDescent="0.25">
      <c r="A19" s="8" t="s">
        <v>24</v>
      </c>
      <c r="B19">
        <v>0</v>
      </c>
      <c r="C19">
        <v>1.5</v>
      </c>
      <c r="D19">
        <v>3.1</v>
      </c>
      <c r="E19">
        <v>5.4</v>
      </c>
      <c r="F19">
        <v>14</v>
      </c>
      <c r="G19">
        <v>24</v>
      </c>
      <c r="H19">
        <v>58.2</v>
      </c>
    </row>
    <row r="20" spans="1:8" x14ac:dyDescent="0.25">
      <c r="A20" s="6" t="s">
        <v>134</v>
      </c>
      <c r="B20" s="5"/>
      <c r="C20" s="5"/>
      <c r="D20" s="5"/>
      <c r="E20" s="5"/>
      <c r="F20" s="5"/>
      <c r="G20" s="5"/>
      <c r="H20" s="5"/>
    </row>
    <row r="21" spans="1:8" x14ac:dyDescent="0.25">
      <c r="A21" s="7" t="s">
        <v>26</v>
      </c>
    </row>
    <row r="22" spans="1:8" x14ac:dyDescent="0.25">
      <c r="A22" s="7" t="s">
        <v>27</v>
      </c>
    </row>
  </sheetData>
  <mergeCells count="1">
    <mergeCell ref="B3:H3"/>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zoomScaleNormal="100" workbookViewId="0">
      <selection activeCell="A11" sqref="A11"/>
    </sheetView>
  </sheetViews>
  <sheetFormatPr baseColWidth="10" defaultRowHeight="15" x14ac:dyDescent="0.25"/>
  <sheetData>
    <row r="1" spans="1:29" ht="15.75" x14ac:dyDescent="0.25">
      <c r="A1" s="3" t="s">
        <v>58</v>
      </c>
    </row>
    <row r="3" spans="1:29" x14ac:dyDescent="0.25">
      <c r="A3" s="4"/>
      <c r="B3" s="24" t="s">
        <v>59</v>
      </c>
      <c r="C3" s="24" t="s">
        <v>60</v>
      </c>
      <c r="D3" s="24" t="s">
        <v>60</v>
      </c>
      <c r="E3" s="24" t="s">
        <v>60</v>
      </c>
      <c r="F3" s="24" t="s">
        <v>60</v>
      </c>
      <c r="G3" s="24" t="s">
        <v>60</v>
      </c>
      <c r="H3" s="24" t="s">
        <v>60</v>
      </c>
      <c r="I3" s="24" t="s">
        <v>60</v>
      </c>
      <c r="J3" s="24" t="s">
        <v>60</v>
      </c>
      <c r="K3" s="24" t="s">
        <v>60</v>
      </c>
      <c r="L3" s="24" t="s">
        <v>60</v>
      </c>
      <c r="M3" s="24" t="s">
        <v>60</v>
      </c>
      <c r="N3" s="24" t="s">
        <v>60</v>
      </c>
      <c r="O3" s="24" t="s">
        <v>60</v>
      </c>
      <c r="P3" s="24" t="s">
        <v>61</v>
      </c>
      <c r="Q3" s="24"/>
      <c r="R3" s="24"/>
      <c r="S3" s="24"/>
      <c r="T3" s="24"/>
      <c r="U3" s="24"/>
      <c r="V3" s="24"/>
      <c r="W3" s="24"/>
      <c r="X3" s="24"/>
      <c r="Y3" s="24"/>
      <c r="Z3" s="24"/>
      <c r="AA3" s="24"/>
      <c r="AB3" s="24"/>
      <c r="AC3" s="24"/>
    </row>
    <row r="4" spans="1:29" ht="150" x14ac:dyDescent="0.25">
      <c r="A4" s="4" t="s">
        <v>0</v>
      </c>
      <c r="B4" s="4" t="s">
        <v>39</v>
      </c>
      <c r="C4" s="4" t="s">
        <v>40</v>
      </c>
      <c r="D4" s="4" t="s">
        <v>41</v>
      </c>
      <c r="E4" s="4" t="s">
        <v>42</v>
      </c>
      <c r="F4" s="4" t="s">
        <v>43</v>
      </c>
      <c r="G4" s="4" t="s">
        <v>44</v>
      </c>
      <c r="H4" s="4" t="s">
        <v>45</v>
      </c>
      <c r="I4" s="4" t="s">
        <v>46</v>
      </c>
      <c r="J4" s="4" t="s">
        <v>47</v>
      </c>
      <c r="K4" s="4" t="s">
        <v>48</v>
      </c>
      <c r="L4" s="4" t="s">
        <v>49</v>
      </c>
      <c r="M4" s="4" t="s">
        <v>50</v>
      </c>
      <c r="N4" s="4" t="s">
        <v>51</v>
      </c>
      <c r="O4" s="4" t="s">
        <v>52</v>
      </c>
      <c r="P4" s="4" t="s">
        <v>39</v>
      </c>
      <c r="Q4" s="4" t="s">
        <v>40</v>
      </c>
      <c r="R4" s="4" t="s">
        <v>41</v>
      </c>
      <c r="S4" s="4" t="s">
        <v>42</v>
      </c>
      <c r="T4" s="4" t="s">
        <v>43</v>
      </c>
      <c r="U4" s="4" t="s">
        <v>44</v>
      </c>
      <c r="V4" s="4" t="s">
        <v>45</v>
      </c>
      <c r="W4" s="4" t="s">
        <v>46</v>
      </c>
      <c r="X4" s="4" t="s">
        <v>47</v>
      </c>
      <c r="Y4" s="4" t="s">
        <v>48</v>
      </c>
      <c r="Z4" s="4" t="s">
        <v>49</v>
      </c>
      <c r="AA4" s="4" t="s">
        <v>50</v>
      </c>
      <c r="AB4" s="4" t="s">
        <v>51</v>
      </c>
      <c r="AC4" s="4" t="s">
        <v>52</v>
      </c>
    </row>
    <row r="5" spans="1:29" x14ac:dyDescent="0.25">
      <c r="A5" s="8" t="s">
        <v>53</v>
      </c>
      <c r="B5">
        <v>9195</v>
      </c>
      <c r="C5">
        <v>16090</v>
      </c>
      <c r="D5">
        <v>12060</v>
      </c>
      <c r="E5">
        <v>31718</v>
      </c>
      <c r="F5">
        <v>29008</v>
      </c>
      <c r="G5">
        <v>6183</v>
      </c>
      <c r="H5">
        <v>6553</v>
      </c>
      <c r="I5">
        <v>13576</v>
      </c>
      <c r="J5">
        <v>15089</v>
      </c>
      <c r="K5">
        <v>16181</v>
      </c>
      <c r="L5">
        <v>3770</v>
      </c>
      <c r="M5">
        <v>16619</v>
      </c>
      <c r="N5">
        <v>27254</v>
      </c>
      <c r="O5">
        <v>2672</v>
      </c>
      <c r="P5">
        <v>0</v>
      </c>
      <c r="Q5">
        <v>0</v>
      </c>
      <c r="R5">
        <v>0</v>
      </c>
      <c r="S5">
        <v>0</v>
      </c>
      <c r="T5">
        <v>0</v>
      </c>
      <c r="U5">
        <v>0</v>
      </c>
      <c r="V5">
        <v>0</v>
      </c>
      <c r="W5">
        <v>0</v>
      </c>
      <c r="X5">
        <v>0</v>
      </c>
      <c r="Y5">
        <v>0</v>
      </c>
      <c r="Z5">
        <v>0</v>
      </c>
      <c r="AA5">
        <v>0</v>
      </c>
      <c r="AB5">
        <v>0</v>
      </c>
      <c r="AC5">
        <v>0</v>
      </c>
    </row>
    <row r="6" spans="1:29" x14ac:dyDescent="0.25">
      <c r="A6" s="8" t="s">
        <v>54</v>
      </c>
      <c r="B6">
        <v>7381</v>
      </c>
      <c r="C6">
        <v>6943</v>
      </c>
      <c r="D6">
        <v>7281</v>
      </c>
      <c r="E6">
        <v>1459</v>
      </c>
      <c r="F6">
        <v>2521</v>
      </c>
      <c r="G6">
        <v>7842</v>
      </c>
      <c r="H6">
        <v>7030</v>
      </c>
      <c r="I6">
        <v>7115</v>
      </c>
      <c r="J6">
        <v>6466</v>
      </c>
      <c r="K6">
        <v>6978</v>
      </c>
      <c r="L6">
        <v>6501</v>
      </c>
      <c r="M6">
        <v>6425</v>
      </c>
      <c r="N6">
        <v>3456</v>
      </c>
      <c r="O6">
        <v>5353</v>
      </c>
      <c r="P6">
        <v>0</v>
      </c>
      <c r="Q6">
        <v>0</v>
      </c>
      <c r="R6">
        <v>0</v>
      </c>
      <c r="S6">
        <v>0</v>
      </c>
      <c r="T6">
        <v>0</v>
      </c>
      <c r="U6">
        <v>0</v>
      </c>
      <c r="V6">
        <v>0</v>
      </c>
      <c r="W6">
        <v>0</v>
      </c>
      <c r="X6">
        <v>0</v>
      </c>
      <c r="Y6">
        <v>0</v>
      </c>
      <c r="Z6">
        <v>0</v>
      </c>
      <c r="AA6">
        <v>0</v>
      </c>
      <c r="AB6">
        <v>0</v>
      </c>
      <c r="AC6">
        <v>0</v>
      </c>
    </row>
    <row r="7" spans="1:29" x14ac:dyDescent="0.25">
      <c r="A7" s="8" t="s">
        <v>55</v>
      </c>
      <c r="B7">
        <v>12667</v>
      </c>
      <c r="C7">
        <v>8317</v>
      </c>
      <c r="D7">
        <v>11319</v>
      </c>
      <c r="E7">
        <v>1467</v>
      </c>
      <c r="F7">
        <v>2541</v>
      </c>
      <c r="G7">
        <v>13964</v>
      </c>
      <c r="H7">
        <v>14438</v>
      </c>
      <c r="I7">
        <v>10373</v>
      </c>
      <c r="J7">
        <v>8877</v>
      </c>
      <c r="K7">
        <v>8578</v>
      </c>
      <c r="L7">
        <v>14488</v>
      </c>
      <c r="M7">
        <v>7619</v>
      </c>
      <c r="N7">
        <v>3034</v>
      </c>
      <c r="O7">
        <v>15823</v>
      </c>
      <c r="P7">
        <v>24200</v>
      </c>
      <c r="Q7">
        <v>14700</v>
      </c>
      <c r="R7">
        <v>20500</v>
      </c>
      <c r="S7">
        <v>2200</v>
      </c>
      <c r="T7">
        <v>4000</v>
      </c>
      <c r="U7">
        <v>25600</v>
      </c>
      <c r="V7">
        <v>26900</v>
      </c>
      <c r="W7">
        <v>18000</v>
      </c>
      <c r="X7">
        <v>15500</v>
      </c>
      <c r="Y7">
        <v>14900</v>
      </c>
      <c r="Z7">
        <v>29100</v>
      </c>
      <c r="AA7">
        <v>13400</v>
      </c>
      <c r="AB7">
        <v>5100</v>
      </c>
      <c r="AC7">
        <v>32700</v>
      </c>
    </row>
    <row r="8" spans="1:29" x14ac:dyDescent="0.25">
      <c r="A8" s="8" t="s">
        <v>56</v>
      </c>
      <c r="B8">
        <v>2933</v>
      </c>
      <c r="C8">
        <v>1691</v>
      </c>
      <c r="D8">
        <v>2312</v>
      </c>
      <c r="E8">
        <v>163</v>
      </c>
      <c r="F8">
        <v>346</v>
      </c>
      <c r="G8">
        <v>2974</v>
      </c>
      <c r="H8">
        <v>3544</v>
      </c>
      <c r="I8">
        <v>1932</v>
      </c>
      <c r="J8">
        <v>2053</v>
      </c>
      <c r="K8">
        <v>1652</v>
      </c>
      <c r="L8">
        <v>4530</v>
      </c>
      <c r="M8">
        <v>1696</v>
      </c>
      <c r="N8">
        <v>543</v>
      </c>
      <c r="O8">
        <v>5534</v>
      </c>
      <c r="P8">
        <v>19900</v>
      </c>
      <c r="Q8">
        <v>11600</v>
      </c>
      <c r="R8">
        <v>15700</v>
      </c>
      <c r="S8">
        <v>1100</v>
      </c>
      <c r="T8">
        <v>2400</v>
      </c>
      <c r="U8">
        <v>20300</v>
      </c>
      <c r="V8">
        <v>24100</v>
      </c>
      <c r="W8">
        <v>13100</v>
      </c>
      <c r="X8">
        <v>14100</v>
      </c>
      <c r="Y8">
        <v>11100</v>
      </c>
      <c r="Z8">
        <v>31100</v>
      </c>
      <c r="AA8">
        <v>11700</v>
      </c>
      <c r="AB8">
        <v>3600</v>
      </c>
      <c r="AC8">
        <v>37800</v>
      </c>
    </row>
    <row r="9" spans="1:29" x14ac:dyDescent="0.25">
      <c r="A9" t="s">
        <v>57</v>
      </c>
      <c r="B9">
        <v>2759</v>
      </c>
      <c r="C9">
        <v>1894</v>
      </c>
      <c r="D9">
        <v>1963</v>
      </c>
      <c r="E9">
        <v>128</v>
      </c>
      <c r="F9">
        <v>519</v>
      </c>
      <c r="G9">
        <v>3972</v>
      </c>
      <c r="H9">
        <v>3370</v>
      </c>
      <c r="I9">
        <v>1939</v>
      </c>
      <c r="J9">
        <v>2450</v>
      </c>
      <c r="K9">
        <v>1546</v>
      </c>
      <c r="L9">
        <v>5646</v>
      </c>
      <c r="M9">
        <v>2576</v>
      </c>
      <c r="N9">
        <v>648</v>
      </c>
      <c r="O9">
        <v>5553</v>
      </c>
      <c r="P9">
        <v>148900</v>
      </c>
      <c r="Q9">
        <v>117500</v>
      </c>
      <c r="R9">
        <v>86400</v>
      </c>
      <c r="S9">
        <v>5300</v>
      </c>
      <c r="T9">
        <v>42000</v>
      </c>
      <c r="U9">
        <v>562100</v>
      </c>
      <c r="V9">
        <v>167700</v>
      </c>
      <c r="W9">
        <v>106900</v>
      </c>
      <c r="X9">
        <v>226300</v>
      </c>
      <c r="Y9">
        <v>70200</v>
      </c>
      <c r="Z9">
        <v>467600</v>
      </c>
      <c r="AA9">
        <v>263300</v>
      </c>
      <c r="AB9">
        <v>43700</v>
      </c>
      <c r="AC9">
        <v>338800</v>
      </c>
    </row>
    <row r="10" spans="1:29" x14ac:dyDescent="0.25">
      <c r="A10" s="6" t="s">
        <v>62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1:29" x14ac:dyDescent="0.25">
      <c r="A11" s="7" t="s">
        <v>63</v>
      </c>
    </row>
    <row r="12" spans="1:29" x14ac:dyDescent="0.25">
      <c r="A12" s="7" t="s">
        <v>26</v>
      </c>
    </row>
    <row r="13" spans="1:29" x14ac:dyDescent="0.25">
      <c r="A13" s="7" t="s">
        <v>27</v>
      </c>
    </row>
  </sheetData>
  <mergeCells count="2">
    <mergeCell ref="B3:O3"/>
    <mergeCell ref="P3:AC3"/>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5" zoomScaleNormal="100" workbookViewId="0">
      <selection activeCell="I9" sqref="I9"/>
    </sheetView>
  </sheetViews>
  <sheetFormatPr baseColWidth="10" defaultRowHeight="15" x14ac:dyDescent="0.25"/>
  <cols>
    <col min="1" max="1" width="25.7109375" customWidth="1"/>
  </cols>
  <sheetData>
    <row r="1" spans="1:10" ht="15.75" x14ac:dyDescent="0.25">
      <c r="A1" s="3" t="s">
        <v>73</v>
      </c>
    </row>
    <row r="3" spans="1:10" ht="90" x14ac:dyDescent="0.25">
      <c r="A3" s="4" t="s">
        <v>0</v>
      </c>
      <c r="B3" s="4" t="s">
        <v>64</v>
      </c>
      <c r="C3" s="4" t="s">
        <v>65</v>
      </c>
      <c r="D3" s="4" t="s">
        <v>66</v>
      </c>
      <c r="E3" s="4" t="s">
        <v>67</v>
      </c>
      <c r="F3" s="4" t="s">
        <v>68</v>
      </c>
      <c r="G3" s="4" t="s">
        <v>69</v>
      </c>
      <c r="H3" s="4" t="s">
        <v>70</v>
      </c>
      <c r="I3" s="4" t="s">
        <v>71</v>
      </c>
      <c r="J3" s="4" t="s">
        <v>72</v>
      </c>
    </row>
    <row r="4" spans="1:10" ht="60" x14ac:dyDescent="0.25">
      <c r="A4" s="8" t="s">
        <v>6</v>
      </c>
      <c r="B4">
        <v>22200</v>
      </c>
      <c r="C4">
        <v>12700</v>
      </c>
      <c r="D4">
        <v>39400</v>
      </c>
      <c r="E4">
        <v>153600</v>
      </c>
      <c r="F4">
        <v>19074000</v>
      </c>
      <c r="G4">
        <v>48943000</v>
      </c>
      <c r="H4">
        <v>36</v>
      </c>
      <c r="I4">
        <v>87</v>
      </c>
      <c r="J4">
        <v>72</v>
      </c>
    </row>
    <row r="5" spans="1:10" ht="45" x14ac:dyDescent="0.25">
      <c r="A5" s="8" t="s">
        <v>8</v>
      </c>
      <c r="B5">
        <v>16500</v>
      </c>
      <c r="C5">
        <v>18500</v>
      </c>
      <c r="D5">
        <v>23600</v>
      </c>
      <c r="E5">
        <v>120200</v>
      </c>
      <c r="F5">
        <v>20736000</v>
      </c>
      <c r="G5">
        <v>47281000</v>
      </c>
      <c r="H5">
        <v>53</v>
      </c>
      <c r="I5">
        <v>88</v>
      </c>
      <c r="J5">
        <v>70</v>
      </c>
    </row>
    <row r="6" spans="1:10" x14ac:dyDescent="0.25">
      <c r="A6" s="8" t="s">
        <v>9</v>
      </c>
      <c r="B6">
        <v>20400</v>
      </c>
      <c r="C6">
        <v>14500</v>
      </c>
      <c r="D6">
        <v>33700</v>
      </c>
      <c r="E6">
        <v>88900</v>
      </c>
      <c r="F6">
        <v>22210000</v>
      </c>
      <c r="G6">
        <v>45807000</v>
      </c>
      <c r="H6">
        <v>42</v>
      </c>
      <c r="I6">
        <v>81</v>
      </c>
      <c r="J6">
        <v>67</v>
      </c>
    </row>
    <row r="7" spans="1:10" x14ac:dyDescent="0.25">
      <c r="A7" s="8" t="s">
        <v>10</v>
      </c>
      <c r="B7">
        <v>3000</v>
      </c>
      <c r="C7">
        <v>31900</v>
      </c>
      <c r="D7">
        <v>3000</v>
      </c>
      <c r="E7">
        <v>5600</v>
      </c>
      <c r="F7">
        <v>25705000</v>
      </c>
      <c r="G7">
        <v>42312000</v>
      </c>
      <c r="H7">
        <v>91</v>
      </c>
      <c r="I7">
        <v>65</v>
      </c>
      <c r="J7">
        <v>62</v>
      </c>
    </row>
    <row r="8" spans="1:10" x14ac:dyDescent="0.25">
      <c r="A8" s="8" t="s">
        <v>12</v>
      </c>
      <c r="B8">
        <v>5200</v>
      </c>
      <c r="C8">
        <v>29700</v>
      </c>
      <c r="D8">
        <v>5200</v>
      </c>
      <c r="E8">
        <v>43100</v>
      </c>
      <c r="F8">
        <v>20634000</v>
      </c>
      <c r="G8">
        <v>47383000</v>
      </c>
      <c r="H8">
        <v>85</v>
      </c>
      <c r="I8">
        <v>89</v>
      </c>
      <c r="J8">
        <v>70</v>
      </c>
    </row>
    <row r="9" spans="1:10" ht="30" x14ac:dyDescent="0.25">
      <c r="A9" s="8" t="s">
        <v>13</v>
      </c>
      <c r="B9">
        <v>23600</v>
      </c>
      <c r="C9">
        <v>11300</v>
      </c>
      <c r="D9">
        <v>37800</v>
      </c>
      <c r="E9">
        <v>570200</v>
      </c>
      <c r="F9">
        <v>15724000</v>
      </c>
      <c r="G9">
        <v>52293000</v>
      </c>
      <c r="H9">
        <v>32</v>
      </c>
      <c r="I9">
        <v>96</v>
      </c>
      <c r="J9">
        <v>77</v>
      </c>
    </row>
    <row r="10" spans="1:10" x14ac:dyDescent="0.25">
      <c r="A10" s="8" t="s">
        <v>15</v>
      </c>
      <c r="B10">
        <v>24200</v>
      </c>
      <c r="C10">
        <v>10700</v>
      </c>
      <c r="D10">
        <v>47500</v>
      </c>
      <c r="E10">
        <v>171200</v>
      </c>
      <c r="F10">
        <v>18402000</v>
      </c>
      <c r="G10">
        <v>49615000</v>
      </c>
      <c r="H10">
        <v>31</v>
      </c>
      <c r="I10">
        <v>88</v>
      </c>
      <c r="J10">
        <v>73</v>
      </c>
    </row>
    <row r="11" spans="1:10" x14ac:dyDescent="0.25">
      <c r="A11" s="8" t="s">
        <v>16</v>
      </c>
      <c r="B11">
        <v>18900</v>
      </c>
      <c r="C11">
        <v>16000</v>
      </c>
      <c r="D11">
        <v>28100</v>
      </c>
      <c r="E11">
        <v>110000</v>
      </c>
      <c r="F11">
        <v>21516000</v>
      </c>
      <c r="G11">
        <v>46501000</v>
      </c>
      <c r="H11">
        <v>46</v>
      </c>
      <c r="I11">
        <v>85</v>
      </c>
      <c r="J11">
        <v>68</v>
      </c>
    </row>
    <row r="12" spans="1:10" x14ac:dyDescent="0.25">
      <c r="A12" s="8" t="s">
        <v>18</v>
      </c>
      <c r="B12">
        <v>16900</v>
      </c>
      <c r="C12">
        <v>18000</v>
      </c>
      <c r="D12">
        <v>28100</v>
      </c>
      <c r="E12">
        <v>227800</v>
      </c>
      <c r="F12">
        <v>19473000</v>
      </c>
      <c r="G12">
        <v>48544000</v>
      </c>
      <c r="H12">
        <v>51</v>
      </c>
      <c r="I12">
        <v>93</v>
      </c>
      <c r="J12">
        <v>71</v>
      </c>
    </row>
    <row r="13" spans="1:10" ht="30" x14ac:dyDescent="0.25">
      <c r="A13" s="8" t="s">
        <v>19</v>
      </c>
      <c r="B13">
        <v>16700</v>
      </c>
      <c r="C13">
        <v>18200</v>
      </c>
      <c r="D13">
        <v>24000</v>
      </c>
      <c r="E13">
        <v>72100</v>
      </c>
      <c r="F13">
        <v>22955000</v>
      </c>
      <c r="G13">
        <v>45062000</v>
      </c>
      <c r="H13">
        <v>52</v>
      </c>
      <c r="I13">
        <v>81</v>
      </c>
      <c r="J13">
        <v>66</v>
      </c>
    </row>
    <row r="14" spans="1:10" ht="30" x14ac:dyDescent="0.25">
      <c r="A14" s="8" t="s">
        <v>20</v>
      </c>
      <c r="B14">
        <v>23800</v>
      </c>
      <c r="C14">
        <v>11100</v>
      </c>
      <c r="D14">
        <v>48800</v>
      </c>
      <c r="E14">
        <v>478900</v>
      </c>
      <c r="F14">
        <v>12203000</v>
      </c>
      <c r="G14">
        <v>55814000</v>
      </c>
      <c r="H14">
        <v>32</v>
      </c>
      <c r="I14">
        <v>95</v>
      </c>
      <c r="J14">
        <v>82</v>
      </c>
    </row>
    <row r="15" spans="1:10" x14ac:dyDescent="0.25">
      <c r="A15" s="8" t="s">
        <v>21</v>
      </c>
      <c r="B15">
        <v>15500</v>
      </c>
      <c r="C15">
        <v>19400</v>
      </c>
      <c r="D15">
        <v>27900</v>
      </c>
      <c r="E15">
        <v>260600</v>
      </c>
      <c r="F15">
        <v>19679000</v>
      </c>
      <c r="G15">
        <v>48339000</v>
      </c>
      <c r="H15">
        <v>56</v>
      </c>
      <c r="I15">
        <v>94</v>
      </c>
      <c r="J15">
        <v>71</v>
      </c>
    </row>
    <row r="16" spans="1:10" x14ac:dyDescent="0.25">
      <c r="A16" s="8" t="s">
        <v>23</v>
      </c>
      <c r="B16">
        <v>7000</v>
      </c>
      <c r="C16">
        <v>27900</v>
      </c>
      <c r="D16">
        <v>9800</v>
      </c>
      <c r="E16">
        <v>42600</v>
      </c>
      <c r="F16">
        <v>23702000</v>
      </c>
      <c r="G16">
        <v>44315000</v>
      </c>
      <c r="H16">
        <v>80</v>
      </c>
      <c r="I16">
        <v>86</v>
      </c>
      <c r="J16">
        <v>65</v>
      </c>
    </row>
    <row r="17" spans="1:10" ht="30" x14ac:dyDescent="0.25">
      <c r="A17" s="8" t="s">
        <v>24</v>
      </c>
      <c r="B17">
        <v>24600</v>
      </c>
      <c r="C17">
        <v>10300</v>
      </c>
      <c r="D17">
        <v>55900</v>
      </c>
      <c r="E17">
        <v>353400</v>
      </c>
      <c r="F17">
        <v>11726000</v>
      </c>
      <c r="G17">
        <v>56292000</v>
      </c>
      <c r="H17">
        <v>30</v>
      </c>
      <c r="I17">
        <v>93</v>
      </c>
      <c r="J17">
        <v>83</v>
      </c>
    </row>
    <row r="18" spans="1:10" x14ac:dyDescent="0.25">
      <c r="A18" s="6" t="s">
        <v>74</v>
      </c>
      <c r="B18" s="5"/>
      <c r="C18" s="5"/>
      <c r="D18" s="5"/>
      <c r="E18" s="5"/>
      <c r="F18" s="5"/>
      <c r="G18" s="5"/>
      <c r="H18" s="5"/>
      <c r="I18" s="5"/>
      <c r="J18" s="5"/>
    </row>
    <row r="19" spans="1:10" x14ac:dyDescent="0.25">
      <c r="A19" s="7" t="s">
        <v>26</v>
      </c>
    </row>
    <row r="20" spans="1:10" x14ac:dyDescent="0.25">
      <c r="A20" s="7" t="s">
        <v>27</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zoomScale="55" zoomScaleNormal="55" workbookViewId="0">
      <selection activeCell="P42" sqref="P42"/>
    </sheetView>
  </sheetViews>
  <sheetFormatPr baseColWidth="10" defaultRowHeight="15.75" x14ac:dyDescent="0.25"/>
  <cols>
    <col min="1" max="1" width="11.42578125" style="20"/>
  </cols>
  <sheetData>
    <row r="1" spans="1:1" x14ac:dyDescent="0.25">
      <c r="A1" s="20" t="s">
        <v>127</v>
      </c>
    </row>
    <row r="33" spans="1:1" x14ac:dyDescent="0.25">
      <c r="A33" s="20" t="s">
        <v>119</v>
      </c>
    </row>
    <row r="34" spans="1:1" x14ac:dyDescent="0.25">
      <c r="A34" s="20" t="s">
        <v>120</v>
      </c>
    </row>
    <row r="35" spans="1:1" x14ac:dyDescent="0.25">
      <c r="A35" s="20" t="s">
        <v>121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130" zoomScaleNormal="130" workbookViewId="0">
      <selection activeCell="A12" sqref="A12"/>
    </sheetView>
  </sheetViews>
  <sheetFormatPr baseColWidth="10" defaultRowHeight="15" x14ac:dyDescent="0.25"/>
  <cols>
    <col min="1" max="1" width="16.85546875" customWidth="1"/>
  </cols>
  <sheetData>
    <row r="1" spans="1:3" ht="15.75" x14ac:dyDescent="0.25">
      <c r="A1" s="20" t="s">
        <v>128</v>
      </c>
    </row>
    <row r="2" spans="1:3" ht="16.5" thickBot="1" x14ac:dyDescent="0.3">
      <c r="A2" s="18"/>
      <c r="B2" s="16"/>
      <c r="C2" s="16"/>
    </row>
    <row r="3" spans="1:3" ht="30.75" thickTop="1" x14ac:dyDescent="0.25">
      <c r="A3" s="19" t="s">
        <v>117</v>
      </c>
      <c r="B3" s="19" t="s">
        <v>118</v>
      </c>
      <c r="C3" s="19" t="s">
        <v>125</v>
      </c>
    </row>
    <row r="4" spans="1:3" x14ac:dyDescent="0.25">
      <c r="A4" s="14" t="s">
        <v>84</v>
      </c>
      <c r="B4" s="14">
        <v>82700</v>
      </c>
      <c r="C4" s="15">
        <v>8.0571107858822977</v>
      </c>
    </row>
    <row r="5" spans="1:3" x14ac:dyDescent="0.25">
      <c r="A5" s="14" t="s">
        <v>83</v>
      </c>
      <c r="B5" s="14">
        <v>104300</v>
      </c>
      <c r="C5" s="15">
        <v>6.2362568880284464</v>
      </c>
    </row>
    <row r="6" spans="1:3" x14ac:dyDescent="0.25">
      <c r="A6" s="14" t="s">
        <v>82</v>
      </c>
      <c r="B6" s="14">
        <v>44700</v>
      </c>
      <c r="C6" s="15">
        <v>5.8541794284562227</v>
      </c>
    </row>
    <row r="7" spans="1:3" x14ac:dyDescent="0.25">
      <c r="A7" s="14" t="s">
        <v>81</v>
      </c>
      <c r="B7" s="14">
        <v>48200</v>
      </c>
      <c r="C7" s="15">
        <v>5.8016798958666671</v>
      </c>
    </row>
    <row r="8" spans="1:3" x14ac:dyDescent="0.25">
      <c r="A8" s="14" t="s">
        <v>80</v>
      </c>
      <c r="B8" s="14">
        <v>54400</v>
      </c>
      <c r="C8" s="15">
        <v>5.4408008570898643</v>
      </c>
    </row>
    <row r="9" spans="1:3" x14ac:dyDescent="0.25">
      <c r="A9" s="14" t="s">
        <v>79</v>
      </c>
      <c r="B9" s="14">
        <v>32400</v>
      </c>
      <c r="C9" s="15">
        <v>5.1182057667942606</v>
      </c>
    </row>
    <row r="10" spans="1:3" ht="15.75" thickBot="1" x14ac:dyDescent="0.3">
      <c r="A10" s="16" t="s">
        <v>78</v>
      </c>
      <c r="B10" s="16">
        <v>42600</v>
      </c>
      <c r="C10" s="17">
        <v>4.8699705635760839</v>
      </c>
    </row>
    <row r="11" spans="1:3" ht="15.75" thickTop="1" x14ac:dyDescent="0.25"/>
    <row r="12" spans="1:3" x14ac:dyDescent="0.25">
      <c r="A12" s="9" t="s">
        <v>135</v>
      </c>
    </row>
    <row r="13" spans="1:3" x14ac:dyDescent="0.25">
      <c r="A13" s="12" t="s">
        <v>122</v>
      </c>
    </row>
    <row r="14" spans="1:3" x14ac:dyDescent="0.25">
      <c r="A14" s="10" t="s">
        <v>121</v>
      </c>
    </row>
    <row r="24" spans="2:2" x14ac:dyDescent="0.25">
      <c r="B24" s="13"/>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zoomScale="115" zoomScaleNormal="115" workbookViewId="0">
      <selection activeCell="A12" sqref="A12"/>
    </sheetView>
  </sheetViews>
  <sheetFormatPr baseColWidth="10" defaultRowHeight="15" x14ac:dyDescent="0.25"/>
  <cols>
    <col min="1" max="1" width="30.7109375" customWidth="1"/>
    <col min="2" max="2" width="15.5703125" customWidth="1"/>
    <col min="3" max="3" width="15.140625" customWidth="1"/>
  </cols>
  <sheetData>
    <row r="1" spans="1:3" ht="15.75" x14ac:dyDescent="0.25">
      <c r="A1" s="20" t="s">
        <v>131</v>
      </c>
    </row>
    <row r="2" spans="1:3" ht="15.75" thickBot="1" x14ac:dyDescent="0.3">
      <c r="A2" s="16"/>
      <c r="B2" s="16"/>
      <c r="C2" s="16"/>
    </row>
    <row r="3" spans="1:3" ht="30.75" thickTop="1" x14ac:dyDescent="0.25">
      <c r="A3" s="21" t="s">
        <v>123</v>
      </c>
      <c r="B3" s="21" t="s">
        <v>118</v>
      </c>
      <c r="C3" s="21" t="s">
        <v>125</v>
      </c>
    </row>
    <row r="4" spans="1:3" x14ac:dyDescent="0.25">
      <c r="A4" s="14" t="s">
        <v>87</v>
      </c>
      <c r="B4" s="14">
        <v>183500</v>
      </c>
      <c r="C4" s="15">
        <v>7.0865302272329602</v>
      </c>
    </row>
    <row r="5" spans="1:3" x14ac:dyDescent="0.25">
      <c r="A5" s="14" t="s">
        <v>88</v>
      </c>
      <c r="B5" s="14">
        <v>51200</v>
      </c>
      <c r="C5" s="15">
        <v>5.7140823809026102</v>
      </c>
    </row>
    <row r="6" spans="1:3" x14ac:dyDescent="0.25">
      <c r="A6" s="14" t="s">
        <v>89</v>
      </c>
      <c r="B6" s="14">
        <v>23500</v>
      </c>
      <c r="C6" s="15">
        <v>5.7037689877577797</v>
      </c>
    </row>
    <row r="7" spans="1:3" x14ac:dyDescent="0.25">
      <c r="A7" s="14" t="s">
        <v>90</v>
      </c>
      <c r="B7" s="14">
        <v>39100</v>
      </c>
      <c r="C7" s="15">
        <v>5.6394985319583597</v>
      </c>
    </row>
    <row r="8" spans="1:3" x14ac:dyDescent="0.25">
      <c r="A8" s="14" t="s">
        <v>91</v>
      </c>
      <c r="B8" s="14">
        <v>54200</v>
      </c>
      <c r="C8" s="15">
        <v>5.2105697381318903</v>
      </c>
    </row>
    <row r="9" spans="1:3" x14ac:dyDescent="0.25">
      <c r="A9" s="14" t="s">
        <v>92</v>
      </c>
      <c r="B9" s="14">
        <v>49900</v>
      </c>
      <c r="C9" s="15">
        <v>4.9623625508524798</v>
      </c>
    </row>
    <row r="10" spans="1:3" ht="15.75" thickBot="1" x14ac:dyDescent="0.3">
      <c r="A10" s="16" t="s">
        <v>93</v>
      </c>
      <c r="B10" s="16">
        <v>8000</v>
      </c>
      <c r="C10" s="17">
        <v>4.8148224250943699</v>
      </c>
    </row>
    <row r="11" spans="1:3" ht="15.75" thickTop="1" x14ac:dyDescent="0.25"/>
    <row r="12" spans="1:3" x14ac:dyDescent="0.25">
      <c r="A12" s="9" t="s">
        <v>124</v>
      </c>
    </row>
    <row r="13" spans="1:3" x14ac:dyDescent="0.25">
      <c r="A13" s="11" t="s">
        <v>122</v>
      </c>
    </row>
    <row r="14" spans="1:3" x14ac:dyDescent="0.25">
      <c r="A14" s="10" t="s">
        <v>121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heetViews>
  <sheetFormatPr baseColWidth="10" defaultRowHeight="15" x14ac:dyDescent="0.25"/>
  <cols>
    <col min="1" max="2" width="25.7109375" customWidth="1"/>
  </cols>
  <sheetData>
    <row r="1" spans="1:4" ht="15.75" x14ac:dyDescent="0.25">
      <c r="A1" s="3" t="s">
        <v>85</v>
      </c>
    </row>
    <row r="3" spans="1:4" ht="45" x14ac:dyDescent="0.25">
      <c r="A3" s="4" t="s">
        <v>28</v>
      </c>
      <c r="B3" s="4" t="s">
        <v>75</v>
      </c>
      <c r="C3" s="4" t="s">
        <v>76</v>
      </c>
      <c r="D3" s="4" t="s">
        <v>77</v>
      </c>
    </row>
    <row r="4" spans="1:4" ht="60" x14ac:dyDescent="0.25">
      <c r="A4" s="8" t="s">
        <v>6</v>
      </c>
      <c r="B4" s="8" t="s">
        <v>78</v>
      </c>
      <c r="C4">
        <v>16800</v>
      </c>
      <c r="D4">
        <v>1.9</v>
      </c>
    </row>
    <row r="5" spans="1:4" ht="60" x14ac:dyDescent="0.25">
      <c r="A5" s="8" t="s">
        <v>6</v>
      </c>
      <c r="B5" s="8" t="s">
        <v>79</v>
      </c>
      <c r="C5">
        <v>13200</v>
      </c>
      <c r="D5">
        <v>2.1</v>
      </c>
    </row>
    <row r="6" spans="1:4" ht="60" x14ac:dyDescent="0.25">
      <c r="A6" s="8" t="s">
        <v>6</v>
      </c>
      <c r="B6" s="8" t="s">
        <v>80</v>
      </c>
      <c r="C6">
        <v>23700</v>
      </c>
      <c r="D6">
        <v>2.4</v>
      </c>
    </row>
    <row r="7" spans="1:4" ht="60" x14ac:dyDescent="0.25">
      <c r="A7" s="8" t="s">
        <v>6</v>
      </c>
      <c r="B7" s="8" t="s">
        <v>81</v>
      </c>
      <c r="C7">
        <v>23100</v>
      </c>
      <c r="D7">
        <v>2.8</v>
      </c>
    </row>
    <row r="8" spans="1:4" ht="60" x14ac:dyDescent="0.25">
      <c r="A8" s="8" t="s">
        <v>6</v>
      </c>
      <c r="B8" s="8" t="s">
        <v>82</v>
      </c>
      <c r="C8">
        <v>24200</v>
      </c>
      <c r="D8">
        <v>3.2</v>
      </c>
    </row>
    <row r="9" spans="1:4" ht="60" x14ac:dyDescent="0.25">
      <c r="A9" s="8" t="s">
        <v>6</v>
      </c>
      <c r="B9" s="8" t="s">
        <v>83</v>
      </c>
      <c r="C9">
        <v>59000</v>
      </c>
      <c r="D9">
        <v>3.5</v>
      </c>
    </row>
    <row r="10" spans="1:4" ht="60" x14ac:dyDescent="0.25">
      <c r="A10" s="8" t="s">
        <v>6</v>
      </c>
      <c r="B10" s="8" t="s">
        <v>84</v>
      </c>
      <c r="C10">
        <v>33000</v>
      </c>
      <c r="D10">
        <v>3.2</v>
      </c>
    </row>
    <row r="11" spans="1:4" ht="45" x14ac:dyDescent="0.25">
      <c r="A11" s="8" t="s">
        <v>8</v>
      </c>
      <c r="B11" s="8" t="s">
        <v>78</v>
      </c>
      <c r="C11">
        <v>7200</v>
      </c>
      <c r="D11">
        <v>0.8</v>
      </c>
    </row>
    <row r="12" spans="1:4" ht="45" x14ac:dyDescent="0.25">
      <c r="A12" s="8" t="s">
        <v>8</v>
      </c>
      <c r="B12" s="8" t="s">
        <v>79</v>
      </c>
      <c r="C12">
        <v>6300</v>
      </c>
      <c r="D12">
        <v>1</v>
      </c>
    </row>
    <row r="13" spans="1:4" ht="45" x14ac:dyDescent="0.25">
      <c r="A13" s="8" t="s">
        <v>8</v>
      </c>
      <c r="B13" s="8" t="s">
        <v>80</v>
      </c>
      <c r="C13">
        <v>14000</v>
      </c>
      <c r="D13">
        <v>1.4</v>
      </c>
    </row>
    <row r="14" spans="1:4" ht="45" x14ac:dyDescent="0.25">
      <c r="A14" s="8" t="s">
        <v>8</v>
      </c>
      <c r="B14" s="8" t="s">
        <v>81</v>
      </c>
      <c r="C14">
        <v>15300</v>
      </c>
      <c r="D14">
        <v>1.8</v>
      </c>
    </row>
    <row r="15" spans="1:4" ht="45" x14ac:dyDescent="0.25">
      <c r="A15" s="8" t="s">
        <v>8</v>
      </c>
      <c r="B15" s="8" t="s">
        <v>82</v>
      </c>
      <c r="C15">
        <v>17900</v>
      </c>
      <c r="D15">
        <v>2.2999999999999998</v>
      </c>
    </row>
    <row r="16" spans="1:4" ht="45" x14ac:dyDescent="0.25">
      <c r="A16" s="8" t="s">
        <v>8</v>
      </c>
      <c r="B16" s="8" t="s">
        <v>83</v>
      </c>
      <c r="C16">
        <v>46600</v>
      </c>
      <c r="D16">
        <v>2.8</v>
      </c>
    </row>
    <row r="17" spans="1:4" ht="45" x14ac:dyDescent="0.25">
      <c r="A17" s="8" t="s">
        <v>8</v>
      </c>
      <c r="B17" s="8" t="s">
        <v>84</v>
      </c>
      <c r="C17">
        <v>36600</v>
      </c>
      <c r="D17">
        <v>3.6</v>
      </c>
    </row>
    <row r="18" spans="1:4" x14ac:dyDescent="0.25">
      <c r="A18" s="8" t="s">
        <v>9</v>
      </c>
      <c r="B18" s="8" t="s">
        <v>78</v>
      </c>
      <c r="C18">
        <v>11900</v>
      </c>
      <c r="D18">
        <v>1.4</v>
      </c>
    </row>
    <row r="19" spans="1:4" x14ac:dyDescent="0.25">
      <c r="A19" s="8" t="s">
        <v>9</v>
      </c>
      <c r="B19" s="8" t="s">
        <v>79</v>
      </c>
      <c r="C19">
        <v>9100</v>
      </c>
      <c r="D19">
        <v>1.4</v>
      </c>
    </row>
    <row r="20" spans="1:4" x14ac:dyDescent="0.25">
      <c r="A20" s="8" t="s">
        <v>9</v>
      </c>
      <c r="B20" s="8" t="s">
        <v>80</v>
      </c>
      <c r="C20">
        <v>16300</v>
      </c>
      <c r="D20">
        <v>1.6</v>
      </c>
    </row>
    <row r="21" spans="1:4" x14ac:dyDescent="0.25">
      <c r="A21" s="8" t="s">
        <v>9</v>
      </c>
      <c r="B21" s="8" t="s">
        <v>81</v>
      </c>
      <c r="C21">
        <v>14700</v>
      </c>
      <c r="D21">
        <v>1.8</v>
      </c>
    </row>
    <row r="22" spans="1:4" x14ac:dyDescent="0.25">
      <c r="A22" s="8" t="s">
        <v>9</v>
      </c>
      <c r="B22" s="8" t="s">
        <v>82</v>
      </c>
      <c r="C22">
        <v>14700</v>
      </c>
      <c r="D22">
        <v>1.9</v>
      </c>
    </row>
    <row r="23" spans="1:4" x14ac:dyDescent="0.25">
      <c r="A23" s="8" t="s">
        <v>9</v>
      </c>
      <c r="B23" s="8" t="s">
        <v>83</v>
      </c>
      <c r="C23">
        <v>31800</v>
      </c>
      <c r="D23">
        <v>1.9</v>
      </c>
    </row>
    <row r="24" spans="1:4" x14ac:dyDescent="0.25">
      <c r="A24" s="8" t="s">
        <v>9</v>
      </c>
      <c r="B24" s="8" t="s">
        <v>84</v>
      </c>
      <c r="C24">
        <v>24000</v>
      </c>
      <c r="D24">
        <v>2.2999999999999998</v>
      </c>
    </row>
    <row r="25" spans="1:4" x14ac:dyDescent="0.25">
      <c r="A25" s="8" t="s">
        <v>10</v>
      </c>
      <c r="B25" s="8" t="s">
        <v>78</v>
      </c>
      <c r="C25">
        <v>100</v>
      </c>
      <c r="D25">
        <v>0</v>
      </c>
    </row>
    <row r="26" spans="1:4" x14ac:dyDescent="0.25">
      <c r="A26" s="8" t="s">
        <v>10</v>
      </c>
      <c r="B26" s="8" t="s">
        <v>79</v>
      </c>
      <c r="C26">
        <v>200</v>
      </c>
      <c r="D26">
        <v>0</v>
      </c>
    </row>
    <row r="27" spans="1:4" x14ac:dyDescent="0.25">
      <c r="A27" s="8" t="s">
        <v>10</v>
      </c>
      <c r="B27" s="8" t="s">
        <v>80</v>
      </c>
      <c r="C27">
        <v>400</v>
      </c>
      <c r="D27">
        <v>0</v>
      </c>
    </row>
    <row r="28" spans="1:4" x14ac:dyDescent="0.25">
      <c r="A28" s="8" t="s">
        <v>10</v>
      </c>
      <c r="B28" s="8" t="s">
        <v>81</v>
      </c>
      <c r="C28">
        <v>600</v>
      </c>
      <c r="D28">
        <v>0.1</v>
      </c>
    </row>
    <row r="29" spans="1:4" x14ac:dyDescent="0.25">
      <c r="A29" s="8" t="s">
        <v>10</v>
      </c>
      <c r="B29" s="8" t="s">
        <v>82</v>
      </c>
      <c r="C29">
        <v>1200</v>
      </c>
      <c r="D29">
        <v>0.2</v>
      </c>
    </row>
    <row r="30" spans="1:4" x14ac:dyDescent="0.25">
      <c r="A30" s="8" t="s">
        <v>10</v>
      </c>
      <c r="B30" s="8" t="s">
        <v>83</v>
      </c>
      <c r="C30">
        <v>3700</v>
      </c>
      <c r="D30">
        <v>0.2</v>
      </c>
    </row>
    <row r="31" spans="1:4" x14ac:dyDescent="0.25">
      <c r="A31" s="8" t="s">
        <v>10</v>
      </c>
      <c r="B31" s="8" t="s">
        <v>84</v>
      </c>
      <c r="C31">
        <v>2400</v>
      </c>
      <c r="D31">
        <v>0.2</v>
      </c>
    </row>
    <row r="32" spans="1:4" x14ac:dyDescent="0.25">
      <c r="A32" s="8" t="s">
        <v>12</v>
      </c>
      <c r="B32" s="8" t="s">
        <v>78</v>
      </c>
      <c r="C32">
        <v>400</v>
      </c>
      <c r="D32">
        <v>0</v>
      </c>
    </row>
    <row r="33" spans="1:4" x14ac:dyDescent="0.25">
      <c r="A33" s="8" t="s">
        <v>12</v>
      </c>
      <c r="B33" s="8" t="s">
        <v>79</v>
      </c>
      <c r="C33">
        <v>500</v>
      </c>
      <c r="D33">
        <v>0.1</v>
      </c>
    </row>
    <row r="34" spans="1:4" x14ac:dyDescent="0.25">
      <c r="A34" s="8" t="s">
        <v>12</v>
      </c>
      <c r="B34" s="8" t="s">
        <v>80</v>
      </c>
      <c r="C34">
        <v>1300</v>
      </c>
      <c r="D34">
        <v>0.1</v>
      </c>
    </row>
    <row r="35" spans="1:4" x14ac:dyDescent="0.25">
      <c r="A35" s="8" t="s">
        <v>12</v>
      </c>
      <c r="B35" s="8" t="s">
        <v>81</v>
      </c>
      <c r="C35">
        <v>2100</v>
      </c>
      <c r="D35">
        <v>0.3</v>
      </c>
    </row>
    <row r="36" spans="1:4" x14ac:dyDescent="0.25">
      <c r="A36" s="8" t="s">
        <v>12</v>
      </c>
      <c r="B36" s="8" t="s">
        <v>82</v>
      </c>
      <c r="C36">
        <v>3600</v>
      </c>
      <c r="D36">
        <v>0.5</v>
      </c>
    </row>
    <row r="37" spans="1:4" x14ac:dyDescent="0.25">
      <c r="A37" s="8" t="s">
        <v>12</v>
      </c>
      <c r="B37" s="8" t="s">
        <v>83</v>
      </c>
      <c r="C37">
        <v>16900</v>
      </c>
      <c r="D37">
        <v>1</v>
      </c>
    </row>
    <row r="38" spans="1:4" x14ac:dyDescent="0.25">
      <c r="A38" s="8" t="s">
        <v>12</v>
      </c>
      <c r="B38" s="8" t="s">
        <v>84</v>
      </c>
      <c r="C38">
        <v>23700</v>
      </c>
      <c r="D38">
        <v>2.2999999999999998</v>
      </c>
    </row>
    <row r="39" spans="1:4" ht="30" x14ac:dyDescent="0.25">
      <c r="A39" s="8" t="s">
        <v>13</v>
      </c>
      <c r="B39" s="8" t="s">
        <v>78</v>
      </c>
      <c r="C39">
        <v>22300</v>
      </c>
      <c r="D39">
        <v>2.5</v>
      </c>
    </row>
    <row r="40" spans="1:4" ht="30" x14ac:dyDescent="0.25">
      <c r="A40" s="8" t="s">
        <v>13</v>
      </c>
      <c r="B40" s="8" t="s">
        <v>79</v>
      </c>
      <c r="C40">
        <v>19500</v>
      </c>
      <c r="D40">
        <v>3.1</v>
      </c>
    </row>
    <row r="41" spans="1:4" ht="30" x14ac:dyDescent="0.25">
      <c r="A41" s="8" t="s">
        <v>13</v>
      </c>
      <c r="B41" s="8" t="s">
        <v>80</v>
      </c>
      <c r="C41">
        <v>44600</v>
      </c>
      <c r="D41">
        <v>4.5</v>
      </c>
    </row>
    <row r="42" spans="1:4" ht="30" x14ac:dyDescent="0.25">
      <c r="A42" s="8" t="s">
        <v>13</v>
      </c>
      <c r="B42" s="8" t="s">
        <v>81</v>
      </c>
      <c r="C42">
        <v>47100</v>
      </c>
      <c r="D42">
        <v>5.7</v>
      </c>
    </row>
    <row r="43" spans="1:4" ht="30" x14ac:dyDescent="0.25">
      <c r="A43" s="8" t="s">
        <v>13</v>
      </c>
      <c r="B43" s="8" t="s">
        <v>82</v>
      </c>
      <c r="C43">
        <v>51300</v>
      </c>
      <c r="D43">
        <v>6.7</v>
      </c>
    </row>
    <row r="44" spans="1:4" ht="30" x14ac:dyDescent="0.25">
      <c r="A44" s="8" t="s">
        <v>13</v>
      </c>
      <c r="B44" s="8" t="s">
        <v>83</v>
      </c>
      <c r="C44">
        <v>173300</v>
      </c>
      <c r="D44">
        <v>10.4</v>
      </c>
    </row>
    <row r="45" spans="1:4" ht="30" x14ac:dyDescent="0.25">
      <c r="A45" s="8" t="s">
        <v>13</v>
      </c>
      <c r="B45" s="8" t="s">
        <v>84</v>
      </c>
      <c r="C45">
        <v>250100</v>
      </c>
      <c r="D45">
        <v>24.4</v>
      </c>
    </row>
    <row r="46" spans="1:4" x14ac:dyDescent="0.25">
      <c r="A46" s="8" t="s">
        <v>15</v>
      </c>
      <c r="B46" s="8" t="s">
        <v>78</v>
      </c>
      <c r="C46">
        <v>23300</v>
      </c>
      <c r="D46">
        <v>4.5</v>
      </c>
    </row>
    <row r="47" spans="1:4" x14ac:dyDescent="0.25">
      <c r="A47" s="8" t="s">
        <v>15</v>
      </c>
      <c r="B47" s="8" t="s">
        <v>79</v>
      </c>
      <c r="C47">
        <v>17800</v>
      </c>
      <c r="D47">
        <v>5.2</v>
      </c>
    </row>
    <row r="48" spans="1:4" x14ac:dyDescent="0.25">
      <c r="A48" s="8" t="s">
        <v>15</v>
      </c>
      <c r="B48" s="8" t="s">
        <v>80</v>
      </c>
      <c r="C48">
        <v>31000</v>
      </c>
      <c r="D48">
        <v>5.7</v>
      </c>
    </row>
    <row r="49" spans="1:4" x14ac:dyDescent="0.25">
      <c r="A49" s="8" t="s">
        <v>15</v>
      </c>
      <c r="B49" s="8" t="s">
        <v>81</v>
      </c>
      <c r="C49">
        <v>27700</v>
      </c>
      <c r="D49">
        <v>6.3</v>
      </c>
    </row>
    <row r="50" spans="1:4" x14ac:dyDescent="0.25">
      <c r="A50" s="8" t="s">
        <v>15</v>
      </c>
      <c r="B50" s="8" t="s">
        <v>82</v>
      </c>
      <c r="C50">
        <v>24800</v>
      </c>
      <c r="D50">
        <v>6.2</v>
      </c>
    </row>
    <row r="51" spans="1:4" x14ac:dyDescent="0.25">
      <c r="A51" s="8" t="s">
        <v>15</v>
      </c>
      <c r="B51" s="8" t="s">
        <v>83</v>
      </c>
      <c r="C51">
        <v>53600</v>
      </c>
      <c r="D51">
        <v>6.2</v>
      </c>
    </row>
    <row r="52" spans="1:4" x14ac:dyDescent="0.25">
      <c r="A52" s="8" t="s">
        <v>15</v>
      </c>
      <c r="B52" s="8" t="s">
        <v>84</v>
      </c>
      <c r="C52">
        <v>40500</v>
      </c>
      <c r="D52">
        <v>6.6</v>
      </c>
    </row>
    <row r="53" spans="1:4" x14ac:dyDescent="0.25">
      <c r="A53" s="8" t="s">
        <v>16</v>
      </c>
      <c r="B53" s="8" t="s">
        <v>78</v>
      </c>
      <c r="C53">
        <v>9300</v>
      </c>
      <c r="D53">
        <v>1.1000000000000001</v>
      </c>
    </row>
    <row r="54" spans="1:4" x14ac:dyDescent="0.25">
      <c r="A54" s="8" t="s">
        <v>16</v>
      </c>
      <c r="B54" s="8" t="s">
        <v>79</v>
      </c>
      <c r="C54">
        <v>7800</v>
      </c>
      <c r="D54">
        <v>1.2</v>
      </c>
    </row>
    <row r="55" spans="1:4" x14ac:dyDescent="0.25">
      <c r="A55" s="8" t="s">
        <v>16</v>
      </c>
      <c r="B55" s="8" t="s">
        <v>80</v>
      </c>
      <c r="C55">
        <v>15700</v>
      </c>
      <c r="D55">
        <v>1.6</v>
      </c>
    </row>
    <row r="56" spans="1:4" x14ac:dyDescent="0.25">
      <c r="A56" s="8" t="s">
        <v>16</v>
      </c>
      <c r="B56" s="8" t="s">
        <v>81</v>
      </c>
      <c r="C56">
        <v>15600</v>
      </c>
      <c r="D56">
        <v>1.9</v>
      </c>
    </row>
    <row r="57" spans="1:4" x14ac:dyDescent="0.25">
      <c r="A57" s="8" t="s">
        <v>16</v>
      </c>
      <c r="B57" s="8" t="s">
        <v>82</v>
      </c>
      <c r="C57">
        <v>17000</v>
      </c>
      <c r="D57">
        <v>2.2000000000000002</v>
      </c>
    </row>
    <row r="58" spans="1:4" x14ac:dyDescent="0.25">
      <c r="A58" s="8" t="s">
        <v>16</v>
      </c>
      <c r="B58" s="8" t="s">
        <v>83</v>
      </c>
      <c r="C58">
        <v>42600</v>
      </c>
      <c r="D58">
        <v>2.5</v>
      </c>
    </row>
    <row r="59" spans="1:4" x14ac:dyDescent="0.25">
      <c r="A59" s="8" t="s">
        <v>16</v>
      </c>
      <c r="B59" s="8" t="s">
        <v>84</v>
      </c>
      <c r="C59">
        <v>30100</v>
      </c>
      <c r="D59">
        <v>2.9</v>
      </c>
    </row>
    <row r="60" spans="1:4" x14ac:dyDescent="0.25">
      <c r="A60" s="8" t="s">
        <v>18</v>
      </c>
      <c r="B60" s="8" t="s">
        <v>78</v>
      </c>
      <c r="C60">
        <v>10300</v>
      </c>
      <c r="D60">
        <v>1.2</v>
      </c>
    </row>
    <row r="61" spans="1:4" x14ac:dyDescent="0.25">
      <c r="A61" s="8" t="s">
        <v>18</v>
      </c>
      <c r="B61" s="8" t="s">
        <v>79</v>
      </c>
      <c r="C61">
        <v>9600</v>
      </c>
      <c r="D61">
        <v>1.5</v>
      </c>
    </row>
    <row r="62" spans="1:4" x14ac:dyDescent="0.25">
      <c r="A62" s="8" t="s">
        <v>18</v>
      </c>
      <c r="B62" s="8" t="s">
        <v>80</v>
      </c>
      <c r="C62">
        <v>20100</v>
      </c>
      <c r="D62">
        <v>2</v>
      </c>
    </row>
    <row r="63" spans="1:4" x14ac:dyDescent="0.25">
      <c r="A63" s="8" t="s">
        <v>18</v>
      </c>
      <c r="B63" s="8" t="s">
        <v>81</v>
      </c>
      <c r="C63">
        <v>22800</v>
      </c>
      <c r="D63">
        <v>2.7</v>
      </c>
    </row>
    <row r="64" spans="1:4" x14ac:dyDescent="0.25">
      <c r="A64" s="8" t="s">
        <v>18</v>
      </c>
      <c r="B64" s="8" t="s">
        <v>82</v>
      </c>
      <c r="C64">
        <v>25200</v>
      </c>
      <c r="D64">
        <v>3.3</v>
      </c>
    </row>
    <row r="65" spans="1:4" x14ac:dyDescent="0.25">
      <c r="A65" s="8" t="s">
        <v>18</v>
      </c>
      <c r="B65" s="8" t="s">
        <v>83</v>
      </c>
      <c r="C65">
        <v>74100</v>
      </c>
      <c r="D65">
        <v>4.4000000000000004</v>
      </c>
    </row>
    <row r="66" spans="1:4" x14ac:dyDescent="0.25">
      <c r="A66" s="8" t="s">
        <v>18</v>
      </c>
      <c r="B66" s="8" t="s">
        <v>84</v>
      </c>
      <c r="C66">
        <v>93900</v>
      </c>
      <c r="D66">
        <v>9.1</v>
      </c>
    </row>
    <row r="67" spans="1:4" ht="30" x14ac:dyDescent="0.25">
      <c r="A67" s="8" t="s">
        <v>19</v>
      </c>
      <c r="B67" s="8" t="s">
        <v>78</v>
      </c>
      <c r="C67">
        <v>8500</v>
      </c>
      <c r="D67">
        <v>1</v>
      </c>
    </row>
    <row r="68" spans="1:4" ht="30" x14ac:dyDescent="0.25">
      <c r="A68" s="8" t="s">
        <v>19</v>
      </c>
      <c r="B68" s="8" t="s">
        <v>79</v>
      </c>
      <c r="C68">
        <v>6200</v>
      </c>
      <c r="D68">
        <v>1</v>
      </c>
    </row>
    <row r="69" spans="1:4" ht="30" x14ac:dyDescent="0.25">
      <c r="A69" s="8" t="s">
        <v>19</v>
      </c>
      <c r="B69" s="8" t="s">
        <v>80</v>
      </c>
      <c r="C69">
        <v>11600</v>
      </c>
      <c r="D69">
        <v>1.2</v>
      </c>
    </row>
    <row r="70" spans="1:4" ht="30" x14ac:dyDescent="0.25">
      <c r="A70" s="8" t="s">
        <v>19</v>
      </c>
      <c r="B70" s="8" t="s">
        <v>81</v>
      </c>
      <c r="C70">
        <v>11800</v>
      </c>
      <c r="D70">
        <v>1.4</v>
      </c>
    </row>
    <row r="71" spans="1:4" ht="30" x14ac:dyDescent="0.25">
      <c r="A71" s="8" t="s">
        <v>19</v>
      </c>
      <c r="B71" s="8" t="s">
        <v>82</v>
      </c>
      <c r="C71">
        <v>11700</v>
      </c>
      <c r="D71">
        <v>1.5</v>
      </c>
    </row>
    <row r="72" spans="1:4" ht="30" x14ac:dyDescent="0.25">
      <c r="A72" s="8" t="s">
        <v>19</v>
      </c>
      <c r="B72" s="8" t="s">
        <v>83</v>
      </c>
      <c r="C72">
        <v>28500</v>
      </c>
      <c r="D72">
        <v>1.7</v>
      </c>
    </row>
    <row r="73" spans="1:4" ht="30" x14ac:dyDescent="0.25">
      <c r="A73" s="8" t="s">
        <v>19</v>
      </c>
      <c r="B73" s="8" t="s">
        <v>84</v>
      </c>
      <c r="C73">
        <v>17900</v>
      </c>
      <c r="D73">
        <v>1.7</v>
      </c>
    </row>
    <row r="74" spans="1:4" ht="30" x14ac:dyDescent="0.25">
      <c r="A74" s="8" t="s">
        <v>20</v>
      </c>
      <c r="B74" s="8" t="s">
        <v>78</v>
      </c>
      <c r="C74">
        <v>37100</v>
      </c>
      <c r="D74">
        <v>4.2</v>
      </c>
    </row>
    <row r="75" spans="1:4" ht="30" x14ac:dyDescent="0.25">
      <c r="A75" s="8" t="s">
        <v>20</v>
      </c>
      <c r="B75" s="8" t="s">
        <v>79</v>
      </c>
      <c r="C75">
        <v>31400</v>
      </c>
      <c r="D75">
        <v>5</v>
      </c>
    </row>
    <row r="76" spans="1:4" ht="30" x14ac:dyDescent="0.25">
      <c r="A76" s="8" t="s">
        <v>20</v>
      </c>
      <c r="B76" s="8" t="s">
        <v>80</v>
      </c>
      <c r="C76">
        <v>62300</v>
      </c>
      <c r="D76">
        <v>6.2</v>
      </c>
    </row>
    <row r="77" spans="1:4" ht="30" x14ac:dyDescent="0.25">
      <c r="A77" s="8" t="s">
        <v>20</v>
      </c>
      <c r="B77" s="8" t="s">
        <v>81</v>
      </c>
      <c r="C77">
        <v>63000</v>
      </c>
      <c r="D77">
        <v>7.6</v>
      </c>
    </row>
    <row r="78" spans="1:4" ht="30" x14ac:dyDescent="0.25">
      <c r="A78" s="8" t="s">
        <v>20</v>
      </c>
      <c r="B78" s="8" t="s">
        <v>82</v>
      </c>
      <c r="C78">
        <v>66700</v>
      </c>
      <c r="D78">
        <v>8.6999999999999993</v>
      </c>
    </row>
    <row r="79" spans="1:4" ht="30" x14ac:dyDescent="0.25">
      <c r="A79" s="8" t="s">
        <v>20</v>
      </c>
      <c r="B79" s="8" t="s">
        <v>83</v>
      </c>
      <c r="C79">
        <v>161100</v>
      </c>
      <c r="D79">
        <v>9.6</v>
      </c>
    </row>
    <row r="80" spans="1:4" ht="30" x14ac:dyDescent="0.25">
      <c r="A80" s="8" t="s">
        <v>20</v>
      </c>
      <c r="B80" s="8" t="s">
        <v>84</v>
      </c>
      <c r="C80">
        <v>106100</v>
      </c>
      <c r="D80">
        <v>10.3</v>
      </c>
    </row>
    <row r="81" spans="1:4" x14ac:dyDescent="0.25">
      <c r="A81" s="8" t="s">
        <v>21</v>
      </c>
      <c r="B81" s="8" t="s">
        <v>78</v>
      </c>
      <c r="C81">
        <v>12600</v>
      </c>
      <c r="D81">
        <v>1.4</v>
      </c>
    </row>
    <row r="82" spans="1:4" x14ac:dyDescent="0.25">
      <c r="A82" s="8" t="s">
        <v>21</v>
      </c>
      <c r="B82" s="8" t="s">
        <v>79</v>
      </c>
      <c r="C82">
        <v>10500</v>
      </c>
      <c r="D82">
        <v>1.7</v>
      </c>
    </row>
    <row r="83" spans="1:4" x14ac:dyDescent="0.25">
      <c r="A83" s="8" t="s">
        <v>21</v>
      </c>
      <c r="B83" s="8" t="s">
        <v>80</v>
      </c>
      <c r="C83">
        <v>21600</v>
      </c>
      <c r="D83">
        <v>2.2000000000000002</v>
      </c>
    </row>
    <row r="84" spans="1:4" x14ac:dyDescent="0.25">
      <c r="A84" s="8" t="s">
        <v>21</v>
      </c>
      <c r="B84" s="8" t="s">
        <v>81</v>
      </c>
      <c r="C84">
        <v>27400</v>
      </c>
      <c r="D84">
        <v>3.3</v>
      </c>
    </row>
    <row r="85" spans="1:4" x14ac:dyDescent="0.25">
      <c r="A85" s="8" t="s">
        <v>21</v>
      </c>
      <c r="B85" s="8" t="s">
        <v>82</v>
      </c>
      <c r="C85">
        <v>33200</v>
      </c>
      <c r="D85">
        <v>4.3</v>
      </c>
    </row>
    <row r="86" spans="1:4" x14ac:dyDescent="0.25">
      <c r="A86" s="8" t="s">
        <v>21</v>
      </c>
      <c r="B86" s="8" t="s">
        <v>83</v>
      </c>
      <c r="C86">
        <v>91300</v>
      </c>
      <c r="D86">
        <v>5.5</v>
      </c>
    </row>
    <row r="87" spans="1:4" x14ac:dyDescent="0.25">
      <c r="A87" s="8" t="s">
        <v>21</v>
      </c>
      <c r="B87" s="8" t="s">
        <v>84</v>
      </c>
      <c r="C87">
        <v>91900</v>
      </c>
      <c r="D87">
        <v>9</v>
      </c>
    </row>
    <row r="88" spans="1:4" x14ac:dyDescent="0.25">
      <c r="A88" s="8" t="s">
        <v>23</v>
      </c>
      <c r="B88" s="8" t="s">
        <v>78</v>
      </c>
      <c r="C88">
        <v>1400</v>
      </c>
      <c r="D88">
        <v>0.2</v>
      </c>
    </row>
    <row r="89" spans="1:4" x14ac:dyDescent="0.25">
      <c r="A89" s="8" t="s">
        <v>23</v>
      </c>
      <c r="B89" s="8" t="s">
        <v>79</v>
      </c>
      <c r="C89">
        <v>1300</v>
      </c>
      <c r="D89">
        <v>0.2</v>
      </c>
    </row>
    <row r="90" spans="1:4" x14ac:dyDescent="0.25">
      <c r="A90" s="8" t="s">
        <v>23</v>
      </c>
      <c r="B90" s="8" t="s">
        <v>80</v>
      </c>
      <c r="C90">
        <v>3100</v>
      </c>
      <c r="D90">
        <v>0.3</v>
      </c>
    </row>
    <row r="91" spans="1:4" x14ac:dyDescent="0.25">
      <c r="A91" s="8" t="s">
        <v>23</v>
      </c>
      <c r="B91" s="8" t="s">
        <v>81</v>
      </c>
      <c r="C91">
        <v>3700</v>
      </c>
      <c r="D91">
        <v>0.4</v>
      </c>
    </row>
    <row r="92" spans="1:4" x14ac:dyDescent="0.25">
      <c r="A92" s="8" t="s">
        <v>23</v>
      </c>
      <c r="B92" s="8" t="s">
        <v>82</v>
      </c>
      <c r="C92">
        <v>4800</v>
      </c>
      <c r="D92">
        <v>0.6</v>
      </c>
    </row>
    <row r="93" spans="1:4" x14ac:dyDescent="0.25">
      <c r="A93" s="8" t="s">
        <v>23</v>
      </c>
      <c r="B93" s="8" t="s">
        <v>83</v>
      </c>
      <c r="C93">
        <v>19700</v>
      </c>
      <c r="D93">
        <v>1.2</v>
      </c>
    </row>
    <row r="94" spans="1:4" x14ac:dyDescent="0.25">
      <c r="A94" s="8" t="s">
        <v>23</v>
      </c>
      <c r="B94" s="8" t="s">
        <v>84</v>
      </c>
      <c r="C94">
        <v>18400</v>
      </c>
      <c r="D94">
        <v>1.8</v>
      </c>
    </row>
    <row r="95" spans="1:4" ht="30" x14ac:dyDescent="0.25">
      <c r="A95" s="8" t="s">
        <v>24</v>
      </c>
      <c r="B95" s="8" t="s">
        <v>78</v>
      </c>
      <c r="C95">
        <v>42600</v>
      </c>
      <c r="D95">
        <v>4.9000000000000004</v>
      </c>
    </row>
    <row r="96" spans="1:4" ht="30" x14ac:dyDescent="0.25">
      <c r="A96" s="8" t="s">
        <v>24</v>
      </c>
      <c r="B96" s="8" t="s">
        <v>79</v>
      </c>
      <c r="C96">
        <v>32400</v>
      </c>
      <c r="D96">
        <v>5.0999999999999996</v>
      </c>
    </row>
    <row r="97" spans="1:4" ht="30" x14ac:dyDescent="0.25">
      <c r="A97" s="8" t="s">
        <v>24</v>
      </c>
      <c r="B97" s="8" t="s">
        <v>80</v>
      </c>
      <c r="C97">
        <v>54400</v>
      </c>
      <c r="D97">
        <v>5.4</v>
      </c>
    </row>
    <row r="98" spans="1:4" ht="30" x14ac:dyDescent="0.25">
      <c r="A98" s="8" t="s">
        <v>24</v>
      </c>
      <c r="B98" s="8" t="s">
        <v>81</v>
      </c>
      <c r="C98">
        <v>48200</v>
      </c>
      <c r="D98">
        <v>5.8</v>
      </c>
    </row>
    <row r="99" spans="1:4" ht="30" x14ac:dyDescent="0.25">
      <c r="A99" s="8" t="s">
        <v>24</v>
      </c>
      <c r="B99" s="8" t="s">
        <v>82</v>
      </c>
      <c r="C99">
        <v>44700</v>
      </c>
      <c r="D99">
        <v>5.9</v>
      </c>
    </row>
    <row r="100" spans="1:4" ht="30" x14ac:dyDescent="0.25">
      <c r="A100" s="8" t="s">
        <v>24</v>
      </c>
      <c r="B100" s="8" t="s">
        <v>83</v>
      </c>
      <c r="C100">
        <v>104300</v>
      </c>
      <c r="D100">
        <v>6.2</v>
      </c>
    </row>
    <row r="101" spans="1:4" ht="30" x14ac:dyDescent="0.25">
      <c r="A101" s="8" t="s">
        <v>24</v>
      </c>
      <c r="B101" s="8" t="s">
        <v>84</v>
      </c>
      <c r="C101">
        <v>82700</v>
      </c>
      <c r="D101">
        <v>8.1</v>
      </c>
    </row>
    <row r="102" spans="1:4" x14ac:dyDescent="0.25">
      <c r="A102" s="6" t="s">
        <v>26</v>
      </c>
      <c r="B102" s="5"/>
      <c r="C102" s="5"/>
      <c r="D102" s="5"/>
    </row>
    <row r="103" spans="1:4" x14ac:dyDescent="0.25">
      <c r="A103" s="7" t="s">
        <v>86</v>
      </c>
    </row>
  </sheetData>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lisez_moi</vt:lpstr>
      <vt:lpstr>Figure-1</vt:lpstr>
      <vt:lpstr>Figure-2</vt:lpstr>
      <vt:lpstr>Figure-3</vt:lpstr>
      <vt:lpstr>Figure E1-1</vt:lpstr>
      <vt:lpstr>Figure 4</vt:lpstr>
      <vt:lpstr>Figure 5</vt:lpstr>
      <vt:lpstr>Figure 6 </vt:lpstr>
      <vt:lpstr>Données complémentaires- 1</vt:lpstr>
      <vt:lpstr>Données complémentaires- 2</vt:lpstr>
      <vt:lpstr>Données complémentaires- 3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2002875</dc:creator>
  <cp:lastModifiedBy>BERSON Cecile</cp:lastModifiedBy>
  <dcterms:created xsi:type="dcterms:W3CDTF">2025-01-31T11:06:44Z</dcterms:created>
  <dcterms:modified xsi:type="dcterms:W3CDTF">2025-03-24T10:39:06Z</dcterms:modified>
</cp:coreProperties>
</file>